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13140" windowHeight="6570" tabRatio="770" activeTab="1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'!$E$4:$Z$58</definedName>
    <definedName name="_xlnm.Print_Area" localSheetId="1">'меню шаблон  (2)'!$D$4:$Y$58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<sst xmlns="http://schemas.openxmlformats.org/spreadsheetml/2006/main" count="405" uniqueCount="130">
  <si>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</si>
  <si>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</si>
  <si>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</si>
  <si>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</si>
  <si>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</si>
  <si>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</si>
  <si>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</si>
  <si>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21 мая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</si>
  <si>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</si>
  <si>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</si>
  <si>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</si>
  <si>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</si>
  <si>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</si>
  <si>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</si>
  <si>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</si>
  <si>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</si>
  <si>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</si>
  <si>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</si>
  <si>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</si>
  <si>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</si>
  <si>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</si>
  <si>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</si>
  <si>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</si>
  <si>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</si>
  <si>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</si>
  <si>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</si>
  <si>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</si>
  <si>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</si>
  <si>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</si>
  <si>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</si>
  <si>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</si>
  <si>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</si>
  <si>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</si>
  <si>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</si>
  <si>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</si>
  <si>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</si>
  <si>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</si>
  <si>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</si>
  <si>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</si>
  <si>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</si>
  <si>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</si>
  <si>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</t>
  </si>
  <si>
    <t xml:space="preserve">Суп молочный рисовый </t>
  </si>
  <si>
    <t>Чай с лимоном</t>
  </si>
  <si>
    <t>Яблоки</t>
  </si>
  <si>
    <t>ОБЕД</t>
  </si>
  <si>
    <t>Суп картофельный с гречкой</t>
  </si>
  <si>
    <t>Макаронник с мясом</t>
  </si>
  <si>
    <t>Салат из квашеной капусты</t>
  </si>
  <si>
    <t>Сок фруктовый</t>
  </si>
  <si>
    <t>Хлеб пшеничный</t>
  </si>
  <si>
    <t>Хлеб ржаной</t>
  </si>
  <si>
    <t>ПОЛДНИК</t>
  </si>
  <si>
    <t>Булочка домашняя</t>
  </si>
  <si>
    <t>Ряженка</t>
  </si>
  <si>
    <t>на    довольствующихся</t>
  </si>
  <si>
    <t>на персонал</t>
  </si>
  <si>
    <t>Выход --- вес  порций</t>
  </si>
  <si>
    <t>30/10</t>
  </si>
  <si>
    <t>200/2</t>
  </si>
  <si>
    <t>180/10</t>
  </si>
  <si>
    <t>70</t>
  </si>
  <si>
    <t>200</t>
  </si>
  <si>
    <t>125</t>
  </si>
  <si>
    <t>180</t>
  </si>
  <si>
    <t>24</t>
  </si>
  <si>
    <t>45</t>
  </si>
  <si>
    <t>50</t>
  </si>
  <si>
    <t>167</t>
  </si>
  <si>
    <t>Количество порций</t>
  </si>
  <si>
    <t>Вода</t>
  </si>
  <si>
    <t>г.</t>
  </si>
  <si>
    <t>кг.</t>
  </si>
  <si>
    <t>Молоко</t>
  </si>
  <si>
    <t>Масло сливочное</t>
  </si>
  <si>
    <t>Говядина</t>
  </si>
  <si>
    <t>Сахар</t>
  </si>
  <si>
    <t>Соль</t>
  </si>
  <si>
    <t>Масло растительное</t>
  </si>
  <si>
    <t>Сыр российский</t>
  </si>
  <si>
    <t>Дрожжи</t>
  </si>
  <si>
    <t xml:space="preserve">Картофель </t>
  </si>
  <si>
    <t>Лук репчатый</t>
  </si>
  <si>
    <t>Морковь</t>
  </si>
  <si>
    <t xml:space="preserve">Яблоки </t>
  </si>
  <si>
    <t>Капуста квашеная</t>
  </si>
  <si>
    <t>Сыр полутвердый</t>
  </si>
  <si>
    <t>Крупа гречневая</t>
  </si>
  <si>
    <t xml:space="preserve">Ванильный сахар </t>
  </si>
  <si>
    <t>Макаронные изделия</t>
  </si>
  <si>
    <t>Лимонная кислота</t>
  </si>
  <si>
    <t>Мука пшеничная</t>
  </si>
  <si>
    <t>Чай</t>
  </si>
  <si>
    <t xml:space="preserve">Лимон </t>
  </si>
  <si>
    <t>Сухари панировочные</t>
  </si>
  <si>
    <t xml:space="preserve">Крупа рисовая </t>
  </si>
  <si>
    <t>Томатная паста</t>
  </si>
  <si>
    <t xml:space="preserve">Свекла  </t>
  </si>
  <si>
    <t>Лимон</t>
  </si>
  <si>
    <t>Творог</t>
  </si>
  <si>
    <t>Яйца</t>
  </si>
  <si>
    <t>2 шт</t>
  </si>
  <si>
    <t xml:space="preserve">Всего позиций </t>
  </si>
  <si>
    <t>Двадцать шесть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</si>
  <si>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</si>
  <si>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</si>
  <si>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</si>
  <si>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</si>
  <si>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</si>
  <si>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</si>
  <si>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</si>
  <si>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</si>
  <si>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</si>
  <si>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</si>
  <si>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</si>
  <si>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</si>
  <si>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1-3 лет</t>
  </si>
  <si>
    <t xml:space="preserve">Бутерброд с маслом </t>
  </si>
  <si>
    <t>Суп молочный рисовый</t>
  </si>
  <si>
    <t>150/2</t>
  </si>
  <si>
    <t>150/7/3,5</t>
  </si>
  <si>
    <t>150</t>
  </si>
  <si>
    <t>60</t>
  </si>
  <si>
    <t xml:space="preserve">Дрожжи </t>
  </si>
  <si>
    <t>Томатное пюре</t>
  </si>
  <si>
    <t>Персик</t>
  </si>
  <si>
    <t xml:space="preserve">1 шт </t>
  </si>
  <si>
    <t>Сметана</t>
  </si>
  <si>
    <t>8 шт</t>
  </si>
  <si>
    <t>Двадцать пять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</si>
</sst>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6" xfId="0" applyBorder="1"/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" fillId="0" borderId="6" xfId="0" applyFont="1" applyBorder="1"/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20" xfId="0" applyFont="1" applyBorder="1" applyAlignment="1">
      <alignment wrapText="1"/>
    </xf>
    <xf numFmtId="0" fontId="5" fillId="0" borderId="2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2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0" fillId="0" borderId="6" xfId="0" applyFont="1" applyBorder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0" fillId="0" borderId="6" xfId="0" applyFont="1" applyBorder="1" applyAlignment="1">
      <alignment vertical="center"/>
    </xf>
    <xf numFmtId="0" fontId="16" fillId="0" borderId="2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5" xfId="0" applyNumberFormat="1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49" fontId="17" fillId="0" borderId="23" xfId="0" applyNumberFormat="1" applyFont="1" applyBorder="1" applyAlignment="1" applyProtection="1">
      <alignment horizontal="center" vertical="center"/>
      <protection locked="0"/>
    </xf>
    <xf numFmtId="49" fontId="9" fillId="0" borderId="23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23" xfId="0" applyFont="1" applyBorder="1"/>
    <xf numFmtId="0" fontId="16" fillId="0" borderId="27" xfId="0" applyFont="1" applyBorder="1" applyAlignment="1"/>
    <xf numFmtId="0" fontId="16" fillId="0" borderId="28" xfId="0" applyFont="1" applyBorder="1" applyAlignment="1"/>
    <xf numFmtId="0" fontId="16" fillId="0" borderId="29" xfId="0" applyNumberFormat="1" applyFont="1" applyBorder="1" applyAlignment="1" applyProtection="1">
      <alignment horizontal="center"/>
      <protection locked="0"/>
    </xf>
    <xf numFmtId="0" fontId="16" fillId="0" borderId="27" xfId="0" applyNumberFormat="1" applyFont="1" applyBorder="1" applyAlignment="1" applyProtection="1">
      <alignment horizontal="center"/>
      <protection locked="0"/>
    </xf>
    <xf numFmtId="0" fontId="19" fillId="0" borderId="27" xfId="0" applyNumberFormat="1" applyFont="1" applyBorder="1" applyAlignment="1" applyProtection="1">
      <alignment horizontal="center"/>
      <protection locked="0"/>
    </xf>
    <xf numFmtId="0" fontId="20" fillId="0" borderId="27" xfId="0" applyNumberFormat="1" applyFont="1" applyBorder="1" applyAlignment="1" applyProtection="1">
      <alignment horizontal="center"/>
      <protection locked="0"/>
    </xf>
    <xf numFmtId="0" fontId="20" fillId="0" borderId="30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31" xfId="0" applyNumberFormat="1" applyFont="1" applyBorder="1" applyAlignment="1">
      <alignment horizontal="center"/>
    </xf>
    <xf numFmtId="0" fontId="21" fillId="0" borderId="27" xfId="0" applyNumberFormat="1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0" borderId="8" xfId="0" applyFont="1" applyBorder="1" applyAlignment="1" applyProtection="1">
      <alignment horizontal="left"/>
      <protection locked="0"/>
    </xf>
    <xf numFmtId="49" fontId="15" fillId="0" borderId="23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3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4" xfId="0" applyNumberFormat="1" applyFont="1" applyBorder="1" applyAlignment="1" applyProtection="1">
      <alignment horizontal="center" vertical="justify"/>
      <protection locked="0"/>
    </xf>
    <xf numFmtId="180" fontId="7" fillId="0" borderId="26" xfId="0" applyNumberFormat="1" applyFont="1" applyBorder="1" applyAlignment="1">
      <alignment horizontal="center" vertical="center"/>
    </xf>
    <xf numFmtId="0" fontId="25" fillId="0" borderId="26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/>
    </xf>
    <xf numFmtId="0" fontId="7" fillId="0" borderId="12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180" fontId="7" fillId="0" borderId="22" xfId="0" applyNumberFormat="1" applyFont="1" applyBorder="1" applyAlignment="1">
      <alignment horizontal="center" vertical="center"/>
    </xf>
    <xf numFmtId="0" fontId="25" fillId="0" borderId="22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7" fillId="0" borderId="8" xfId="0" applyFont="1" applyBorder="1" applyAlignment="1" applyProtection="1">
      <alignment horizontal="left" wrapText="1"/>
      <protection locked="0"/>
    </xf>
    <xf numFmtId="0" fontId="7" fillId="0" borderId="12" xfId="0" applyFont="1" applyBorder="1" applyAlignment="1" applyProtection="1">
      <alignment horizontal="left" wrapText="1"/>
      <protection locked="0"/>
    </xf>
    <xf numFmtId="0" fontId="7" fillId="0" borderId="23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8" fillId="2" borderId="23" xfId="0" applyFont="1" applyFill="1" applyBorder="1" applyAlignment="1">
      <alignment horizontal="center"/>
    </xf>
    <xf numFmtId="0" fontId="7" fillId="0" borderId="23" xfId="0" applyFont="1" applyBorder="1" applyAlignment="1" applyProtection="1">
      <alignment horizontal="left" wrapText="1"/>
      <protection locked="0"/>
    </xf>
    <xf numFmtId="0" fontId="9" fillId="2" borderId="0" xfId="0" applyFont="1" applyFill="1"/>
    <xf numFmtId="0" fontId="8" fillId="2" borderId="19" xfId="0" applyFont="1" applyFill="1" applyBorder="1" applyAlignment="1">
      <alignment horizontal="center"/>
    </xf>
    <xf numFmtId="0" fontId="7" fillId="0" borderId="19" xfId="0" applyFont="1" applyBorder="1" applyAlignment="1" applyProtection="1">
      <alignment horizontal="left" wrapText="1"/>
      <protection locked="0"/>
    </xf>
    <xf numFmtId="0" fontId="8" fillId="0" borderId="6" xfId="0" applyFont="1" applyBorder="1"/>
    <xf numFmtId="0" fontId="7" fillId="2" borderId="23" xfId="0" applyFont="1" applyFill="1" applyBorder="1" applyAlignment="1" applyProtection="1">
      <alignment horizontal="left" wrapText="1"/>
      <protection locked="0"/>
    </xf>
    <xf numFmtId="49" fontId="15" fillId="2" borderId="23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3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4" xfId="0" applyNumberFormat="1" applyFont="1" applyFill="1" applyBorder="1" applyAlignment="1" applyProtection="1">
      <alignment horizontal="center" vertical="justify"/>
      <protection locked="0"/>
    </xf>
    <xf numFmtId="0" fontId="25" fillId="2" borderId="26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20" xfId="0" applyNumberFormat="1" applyFont="1" applyFill="1" applyBorder="1" applyAlignment="1">
      <alignment horizontal="center"/>
    </xf>
    <xf numFmtId="0" fontId="25" fillId="2" borderId="22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0" fontId="24" fillId="0" borderId="23" xfId="0" applyNumberFormat="1" applyFont="1" applyBorder="1" applyAlignment="1" applyProtection="1">
      <alignment horizontal="center"/>
      <protection locked="0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28" fillId="0" borderId="0" xfId="0" applyFont="1"/>
    <xf numFmtId="49" fontId="15" fillId="0" borderId="34" xfId="0" applyNumberFormat="1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22" fillId="0" borderId="24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0" fillId="0" borderId="19" xfId="0" applyBorder="1" applyAlignment="1">
      <alignment horizontal="center"/>
    </xf>
    <xf numFmtId="0" fontId="22" fillId="0" borderId="20" xfId="0" applyFont="1" applyBorder="1" applyAlignment="1" applyProtection="1">
      <alignment horizontal="center" wrapText="1"/>
      <protection locked="0"/>
    </xf>
    <xf numFmtId="180" fontId="7" fillId="0" borderId="21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D4:AS671"/>
  <sheetViews>
    <sheetView showZeros="0" zoomScale="40" zoomScaleNormal="40" zoomScaleSheetLayoutView="75" topLeftCell="E1" workbookViewId="0">
      <selection activeCell="M24" sqref="M24"/>
    </sheetView>
  </sheetViews>
  <sheetFormatPr defaultColWidth="9" defaultRowHeight="12.75"/>
  <cols>
    <col min="1" max="4" width="9" hidden="1" customWidth="1"/>
    <col min="5" max="5" width="47.2888888888889" customWidth="1"/>
    <col min="6" max="6" width="6.71111111111111" customWidth="1"/>
    <col min="7" max="7" width="5.71111111111111" customWidth="1"/>
    <col min="8" max="8" width="4.42222222222222" customWidth="1"/>
    <col min="9" max="9" width="13.5666666666667" customWidth="1"/>
    <col min="10" max="10" width="13.8555555555556" customWidth="1"/>
    <col min="11" max="11" width="13.2888888888889" customWidth="1"/>
    <col min="12" max="12" width="5.71111111111111" customWidth="1"/>
    <col min="13" max="13" width="12.2888888888889" customWidth="1"/>
    <col min="14" max="14" width="4.71111111111111" customWidth="1"/>
    <col min="15" max="15" width="5.56666666666667" customWidth="1"/>
    <col min="16" max="16" width="18.8555555555556" customWidth="1"/>
    <col min="17" max="18" width="16.7111111111111" customWidth="1"/>
    <col min="19" max="19" width="14.2888888888889" customWidth="1"/>
    <col min="20" max="20" width="17.2888888888889" customWidth="1"/>
    <col min="21" max="21" width="13.7111111111111" customWidth="1"/>
    <col min="22" max="22" width="12.8555555555556" customWidth="1"/>
    <col min="23" max="23" width="11" customWidth="1"/>
    <col min="24" max="24" width="7.71111111111111" customWidth="1"/>
    <col min="25" max="25" width="8" customWidth="1"/>
    <col min="26" max="26" width="13.8555555555556" customWidth="1"/>
    <col min="27" max="27" width="13.7111111111111" customWidth="1"/>
    <col min="28" max="28" width="14.7111111111111" customWidth="1"/>
    <col min="29" max="29" width="10.2888888888889" customWidth="1"/>
    <col min="30" max="31" width="4.85555555555556" customWidth="1"/>
    <col min="32" max="32" width="4.42222222222222" customWidth="1"/>
    <col min="33" max="33" width="4" customWidth="1"/>
    <col min="34" max="34" width="4.85555555555556" hidden="1" customWidth="1"/>
    <col min="35" max="36" width="3.71111111111111" customWidth="1"/>
    <col min="37" max="37" width="6.28888888888889" customWidth="1"/>
    <col min="38" max="38" width="3.14444444444444" customWidth="1"/>
    <col min="39" max="39" width="3.28888888888889" customWidth="1"/>
    <col min="40" max="40" width="18.5666666666667" customWidth="1"/>
    <col min="41" max="41" width="14.7111111111111" customWidth="1"/>
  </cols>
  <sheetData>
    <row r="4" ht="24.75" customHeight="1" spans="5:41">
      <c r="E4" s="6"/>
      <c r="F4" s="7"/>
      <c r="G4" s="7" t="s">
        <v>0</v>
      </c>
      <c r="H4" s="7"/>
      <c r="I4" s="7"/>
      <c r="J4" s="8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G4" s="6"/>
      <c r="AH4" s="6" t="s">
        <v>1</v>
      </c>
      <c r="AI4" s="6"/>
      <c r="AJ4" s="6"/>
      <c r="AK4" s="6"/>
      <c r="AL4" s="6"/>
      <c r="AM4" s="6"/>
      <c r="AN4" s="6"/>
      <c r="AO4" s="6"/>
    </row>
    <row r="5" ht="37.9" customHeight="1" spans="5:41">
      <c r="E5" s="7" t="s">
        <v>2</v>
      </c>
      <c r="F5" s="9"/>
      <c r="G5" s="9"/>
      <c r="H5" s="9"/>
      <c r="I5" s="9"/>
      <c r="J5" s="6"/>
      <c r="K5" s="10" t="s">
        <v>3</v>
      </c>
      <c r="L5" s="10"/>
      <c r="M5" s="10"/>
      <c r="N5" s="10"/>
      <c r="O5" s="10"/>
      <c r="P5" s="6"/>
      <c r="Q5" s="6"/>
      <c r="R5" s="11" t="s">
        <v>4</v>
      </c>
      <c r="S5" s="11"/>
      <c r="T5" s="11"/>
      <c r="U5" s="11"/>
      <c r="V5" s="11"/>
      <c r="W5" s="11"/>
      <c r="X5" s="11"/>
      <c r="Y5" s="11"/>
      <c r="Z5" s="6"/>
      <c r="AA5" s="6"/>
      <c r="AB5" s="6"/>
      <c r="AC5" s="6"/>
      <c r="AD5" s="12"/>
      <c r="AE5" s="6"/>
      <c r="AF5" s="6"/>
      <c r="AG5" s="6"/>
      <c r="AH5" s="6"/>
      <c r="AI5" s="6"/>
      <c r="AJ5" s="6"/>
      <c r="AK5" s="13"/>
      <c r="AL5" s="13"/>
      <c r="AM5" s="6"/>
      <c r="AN5" s="6"/>
      <c r="AO5" s="6"/>
    </row>
    <row r="6" ht="18.75" spans="5:41">
      <c r="E6" s="6"/>
      <c r="F6" s="14" t="s">
        <v>5</v>
      </c>
      <c r="G6" s="14"/>
      <c r="H6" s="14"/>
      <c r="I6" s="14"/>
      <c r="J6" s="8"/>
      <c r="K6" s="14" t="s">
        <v>6</v>
      </c>
      <c r="L6" s="14"/>
      <c r="M6" s="14"/>
      <c r="N6" s="14"/>
      <c r="O6" s="14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5"/>
      <c r="AL6" s="15"/>
      <c r="AM6" s="6"/>
      <c r="AN6" s="6"/>
      <c r="AO6" s="6"/>
    </row>
    <row r="7" s="1" customFormat="1" ht="27" spans="5:41">
      <c r="E7" s="7" t="s">
        <v>7</v>
      </c>
      <c r="F7" s="16"/>
      <c r="G7" s="17"/>
      <c r="H7" s="17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9" t="s">
        <v>8</v>
      </c>
      <c r="AM7" s="20"/>
      <c r="AN7" s="20"/>
      <c r="AO7" s="21"/>
    </row>
    <row r="8" ht="18.75" customHeight="1" spans="5:41"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18"/>
      <c r="X8" s="18"/>
      <c r="Y8" s="18"/>
      <c r="Z8" s="18"/>
      <c r="AA8" s="18"/>
      <c r="AB8" s="18"/>
      <c r="AC8" s="18"/>
      <c r="AD8" s="22"/>
      <c r="AE8" s="22"/>
      <c r="AF8" s="22"/>
      <c r="AG8" s="22"/>
      <c r="AH8" s="22"/>
      <c r="AI8" s="18"/>
      <c r="AJ8" s="18"/>
      <c r="AK8" s="23" t="s">
        <v>9</v>
      </c>
      <c r="AL8" s="19">
        <v>504202</v>
      </c>
      <c r="AM8" s="20"/>
      <c r="AN8" s="20"/>
      <c r="AO8" s="21"/>
    </row>
    <row r="9" ht="25.5" customHeight="1" spans="5:41">
      <c r="E9" s="24" t="s">
        <v>10</v>
      </c>
      <c r="F9" s="24"/>
      <c r="G9" s="24"/>
      <c r="H9" s="24" t="s">
        <v>11</v>
      </c>
      <c r="I9" s="24"/>
      <c r="J9" s="24" t="s">
        <v>12</v>
      </c>
      <c r="K9" s="24"/>
      <c r="L9" s="24" t="s">
        <v>13</v>
      </c>
      <c r="M9" s="24"/>
      <c r="N9" s="24" t="s">
        <v>14</v>
      </c>
      <c r="O9" s="24"/>
      <c r="P9" s="24" t="s">
        <v>15</v>
      </c>
      <c r="Q9" s="24"/>
      <c r="R9" s="25"/>
      <c r="S9" s="25"/>
      <c r="U9" s="26" t="s">
        <v>16</v>
      </c>
      <c r="V9" s="27">
        <v>22</v>
      </c>
      <c r="W9" s="28"/>
      <c r="X9" s="27" t="s">
        <v>17</v>
      </c>
      <c r="Y9" s="27"/>
      <c r="Z9" s="27"/>
      <c r="AA9" s="29" t="s">
        <v>18</v>
      </c>
      <c r="AB9" s="29"/>
      <c r="AC9" s="30"/>
      <c r="AD9" s="22"/>
      <c r="AE9" s="22"/>
      <c r="AF9" s="22"/>
      <c r="AG9" s="22"/>
      <c r="AH9" s="22"/>
      <c r="AI9" s="22"/>
      <c r="AJ9" s="18"/>
      <c r="AK9" s="22"/>
      <c r="AL9" s="31"/>
      <c r="AM9" s="31"/>
      <c r="AN9" s="31"/>
      <c r="AO9" s="31"/>
    </row>
    <row r="10" ht="21" customHeight="1" spans="5:41"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5"/>
      <c r="S10" s="25"/>
      <c r="T10" s="25"/>
      <c r="U10" s="6"/>
      <c r="V10" s="6"/>
      <c r="W10" s="18"/>
      <c r="X10" s="18"/>
      <c r="Y10" s="18"/>
      <c r="Z10" s="18"/>
      <c r="AA10" s="18"/>
      <c r="AB10" s="18"/>
      <c r="AC10" s="18"/>
      <c r="AD10" s="22"/>
      <c r="AE10" s="22"/>
      <c r="AF10" s="22"/>
      <c r="AG10" s="22"/>
      <c r="AH10" s="22"/>
      <c r="AI10" s="22"/>
      <c r="AJ10" s="18"/>
      <c r="AK10" s="23" t="s">
        <v>19</v>
      </c>
      <c r="AL10" s="31"/>
      <c r="AM10" s="31"/>
      <c r="AN10" s="31"/>
      <c r="AO10" s="31"/>
    </row>
    <row r="11" ht="55.5" customHeight="1" spans="5:41">
      <c r="E11" s="32" t="s">
        <v>20</v>
      </c>
      <c r="F11" s="24" t="s">
        <v>21</v>
      </c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5"/>
      <c r="S11" s="25"/>
      <c r="T11" s="25"/>
      <c r="U11" s="33" t="s">
        <v>22</v>
      </c>
      <c r="V11" s="34"/>
      <c r="W11" s="35" t="s">
        <v>23</v>
      </c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22"/>
      <c r="AI11" s="18"/>
      <c r="AJ11" s="18"/>
      <c r="AK11" s="23" t="s">
        <v>24</v>
      </c>
      <c r="AL11" s="37"/>
      <c r="AM11" s="37"/>
      <c r="AN11" s="37"/>
      <c r="AO11" s="37"/>
    </row>
    <row r="12" ht="11.25" customHeight="1" spans="5:41">
      <c r="E12" s="38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40"/>
      <c r="S12" s="40"/>
      <c r="T12" s="40"/>
      <c r="U12" s="34"/>
      <c r="V12" s="34"/>
      <c r="W12" s="18"/>
      <c r="X12" s="18"/>
      <c r="Y12" s="41"/>
      <c r="Z12" s="41"/>
      <c r="AA12" s="41"/>
      <c r="AB12" s="41"/>
      <c r="AC12" s="41"/>
      <c r="AD12" s="22"/>
      <c r="AE12" s="22"/>
      <c r="AF12" s="22"/>
      <c r="AG12" s="22"/>
      <c r="AH12" s="22"/>
      <c r="AI12" s="18"/>
      <c r="AJ12" s="18"/>
      <c r="AK12" s="18"/>
      <c r="AL12" s="42"/>
      <c r="AM12" s="43"/>
      <c r="AN12" s="43"/>
      <c r="AO12" s="44"/>
    </row>
    <row r="13" s="1" customFormat="1" ht="26.25" customHeight="1" spans="5:41">
      <c r="E13" s="45" t="s">
        <v>25</v>
      </c>
      <c r="F13" s="46">
        <v>185</v>
      </c>
      <c r="G13" s="46"/>
      <c r="H13" s="46">
        <v>185</v>
      </c>
      <c r="I13" s="46"/>
      <c r="J13" s="46">
        <v>30</v>
      </c>
      <c r="K13" s="46"/>
      <c r="L13" s="46">
        <f>J13*H13</f>
        <v>5550</v>
      </c>
      <c r="M13" s="46"/>
      <c r="N13" s="37"/>
      <c r="O13" s="37"/>
      <c r="P13" s="37"/>
      <c r="Q13" s="37"/>
      <c r="R13" s="47"/>
      <c r="S13" s="47"/>
      <c r="T13" s="47"/>
      <c r="U13" s="33" t="s">
        <v>26</v>
      </c>
      <c r="V13" s="34"/>
      <c r="W13" s="22"/>
      <c r="X13" s="48"/>
      <c r="Y13" s="49" t="s">
        <v>27</v>
      </c>
      <c r="Z13" s="49"/>
      <c r="AA13" s="49"/>
      <c r="AB13" s="49"/>
      <c r="AC13" s="49"/>
      <c r="AD13" s="49"/>
      <c r="AE13" s="49"/>
      <c r="AF13" s="49"/>
      <c r="AG13" s="49"/>
      <c r="AH13" s="22"/>
      <c r="AI13" s="18"/>
      <c r="AJ13" s="18"/>
      <c r="AK13" s="18"/>
      <c r="AL13" s="50"/>
      <c r="AM13" s="51"/>
      <c r="AN13" s="51"/>
      <c r="AO13" s="52"/>
    </row>
    <row r="14" s="1" customFormat="1" ht="11.25" customHeight="1" spans="5:41">
      <c r="E14" s="45"/>
      <c r="F14" s="46"/>
      <c r="G14" s="46"/>
      <c r="H14" s="46"/>
      <c r="I14" s="46"/>
      <c r="J14" s="46"/>
      <c r="K14" s="46"/>
      <c r="L14" s="46"/>
      <c r="M14" s="46"/>
      <c r="N14" s="37"/>
      <c r="O14" s="37"/>
      <c r="P14" s="37"/>
      <c r="Q14" s="37"/>
      <c r="R14" s="47"/>
      <c r="S14" s="47"/>
      <c r="T14" s="47"/>
      <c r="U14" s="34"/>
      <c r="V14" s="34"/>
      <c r="W14" s="18"/>
      <c r="X14" s="34"/>
      <c r="Y14" s="53"/>
      <c r="Z14" s="53"/>
      <c r="AA14" s="53"/>
      <c r="AB14" s="53"/>
      <c r="AC14" s="53"/>
      <c r="AD14" s="48"/>
      <c r="AE14" s="48"/>
      <c r="AF14" s="48"/>
      <c r="AG14" s="48"/>
      <c r="AH14" s="22"/>
      <c r="AI14" s="18"/>
      <c r="AJ14" s="18"/>
      <c r="AK14" s="18"/>
      <c r="AL14" s="54"/>
      <c r="AM14" s="9"/>
      <c r="AN14" s="9"/>
      <c r="AO14" s="55"/>
    </row>
    <row r="15" s="1" customFormat="1" ht="29.25" customHeight="1" spans="5:41">
      <c r="E15" s="45"/>
      <c r="F15" s="46"/>
      <c r="G15" s="46"/>
      <c r="H15" s="46"/>
      <c r="I15" s="46"/>
      <c r="J15" s="46"/>
      <c r="K15" s="46"/>
      <c r="L15" s="46"/>
      <c r="M15" s="46"/>
      <c r="N15" s="37"/>
      <c r="O15" s="37"/>
      <c r="P15" s="37"/>
      <c r="Q15" s="37"/>
      <c r="R15" s="47"/>
      <c r="S15" s="47"/>
      <c r="T15" s="47"/>
      <c r="U15" s="33" t="s">
        <v>28</v>
      </c>
      <c r="V15" s="34"/>
      <c r="W15" s="22"/>
      <c r="X15" s="34"/>
      <c r="Y15" s="34" t="s">
        <v>29</v>
      </c>
      <c r="Z15" s="56" t="s">
        <v>30</v>
      </c>
      <c r="AA15" s="57"/>
      <c r="AB15" s="57"/>
      <c r="AC15" s="57"/>
      <c r="AD15" s="57" t="s">
        <v>31</v>
      </c>
      <c r="AE15" s="57"/>
      <c r="AF15" s="57"/>
      <c r="AG15" s="57"/>
      <c r="AH15" s="22"/>
      <c r="AI15" s="30"/>
      <c r="AJ15" s="18"/>
      <c r="AK15" s="18"/>
      <c r="AL15" s="58"/>
      <c r="AM15" s="58"/>
      <c r="AN15" s="58"/>
      <c r="AO15" s="58"/>
    </row>
    <row r="16" s="1" customFormat="1" ht="28.5" customHeight="1" spans="5:41">
      <c r="E16" s="59"/>
      <c r="F16" s="59"/>
      <c r="G16" s="59"/>
      <c r="H16" s="59"/>
      <c r="I16" s="59"/>
      <c r="J16" s="59"/>
      <c r="K16" s="60" t="s">
        <v>32</v>
      </c>
      <c r="L16" s="46">
        <f>L13</f>
        <v>5550</v>
      </c>
      <c r="M16" s="46"/>
      <c r="N16" s="37"/>
      <c r="O16" s="37"/>
      <c r="P16" s="37"/>
      <c r="Q16" s="37"/>
      <c r="R16" s="47"/>
      <c r="S16" s="47"/>
      <c r="T16" s="47"/>
      <c r="U16" s="34"/>
      <c r="V16" s="34"/>
      <c r="W16" s="8"/>
      <c r="X16" s="8"/>
      <c r="Y16" s="8"/>
      <c r="Z16" s="8"/>
      <c r="AA16" s="8"/>
      <c r="AB16" s="8"/>
      <c r="AC16" s="8"/>
      <c r="AI16" s="8"/>
      <c r="AJ16" s="8"/>
      <c r="AK16" s="8"/>
      <c r="AL16" s="8"/>
      <c r="AM16" s="8"/>
      <c r="AN16" s="8"/>
      <c r="AO16" s="8"/>
    </row>
    <row r="17" ht="17.25" customHeight="1" spans="4:45"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</row>
    <row r="18" ht="16.9" customHeight="1" spans="4:45">
      <c r="D18" s="61"/>
      <c r="E18" s="62" t="s">
        <v>33</v>
      </c>
      <c r="F18" s="63"/>
      <c r="G18" s="64"/>
      <c r="H18" s="65" t="s">
        <v>34</v>
      </c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6"/>
      <c r="AN18" s="67" t="s">
        <v>35</v>
      </c>
      <c r="AO18" s="68"/>
    </row>
    <row r="19" ht="12" customHeight="1" spans="4:45">
      <c r="D19" s="61"/>
      <c r="E19" s="69"/>
      <c r="F19" s="70"/>
      <c r="G19" s="71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3"/>
      <c r="AJ19" s="73"/>
      <c r="AK19" s="73"/>
      <c r="AL19" s="73"/>
      <c r="AM19" s="74"/>
      <c r="AN19" s="75"/>
      <c r="AO19" s="76"/>
    </row>
    <row r="20" s="2" customFormat="1" ht="24" customHeight="1" spans="4:45">
      <c r="D20" s="77"/>
      <c r="E20" s="78" t="s">
        <v>36</v>
      </c>
      <c r="F20" s="78"/>
      <c r="G20" s="79"/>
      <c r="H20" s="80"/>
      <c r="I20" s="81"/>
      <c r="J20" s="81"/>
      <c r="K20" s="80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2"/>
      <c r="AJ20" s="81"/>
      <c r="AK20" s="83"/>
      <c r="AL20" s="83"/>
      <c r="AM20" s="83"/>
      <c r="AN20" s="84"/>
      <c r="AO20" s="85"/>
      <c r="AP20" s="86"/>
    </row>
    <row r="21" ht="156" customHeight="1" spans="4:45">
      <c r="D21" s="61"/>
      <c r="E21" s="87" t="s">
        <v>37</v>
      </c>
      <c r="F21" s="87" t="s">
        <v>38</v>
      </c>
      <c r="G21" s="88" t="s">
        <v>39</v>
      </c>
      <c r="H21" s="89" t="s">
        <v>40</v>
      </c>
      <c r="I21" s="90" t="s">
        <v>41</v>
      </c>
      <c r="J21" s="90" t="s">
        <v>42</v>
      </c>
      <c r="K21" s="90" t="s">
        <v>43</v>
      </c>
      <c r="L21" s="91"/>
      <c r="M21" s="90" t="s">
        <v>44</v>
      </c>
      <c r="N21" s="92"/>
      <c r="O21" s="90" t="s">
        <v>45</v>
      </c>
      <c r="P21" s="90" t="s">
        <v>46</v>
      </c>
      <c r="Q21" s="90" t="s">
        <v>47</v>
      </c>
      <c r="R21" s="90" t="s">
        <v>48</v>
      </c>
      <c r="S21" s="90"/>
      <c r="T21" s="90"/>
      <c r="U21" s="90" t="s">
        <v>49</v>
      </c>
      <c r="V21" s="90" t="s">
        <v>50</v>
      </c>
      <c r="W21" s="90" t="s">
        <v>51</v>
      </c>
      <c r="X21" s="90"/>
      <c r="Y21" s="90"/>
      <c r="Z21" s="90" t="s">
        <v>52</v>
      </c>
      <c r="AA21" s="90" t="s">
        <v>53</v>
      </c>
      <c r="AB21" s="90" t="s">
        <v>54</v>
      </c>
      <c r="AC21" s="90"/>
      <c r="AD21" s="93"/>
      <c r="AE21" s="93"/>
      <c r="AF21" s="93"/>
      <c r="AG21" s="93"/>
      <c r="AH21" s="93"/>
      <c r="AI21" s="94"/>
      <c r="AJ21" s="95"/>
      <c r="AK21" s="96"/>
      <c r="AL21" s="96"/>
      <c r="AM21" s="96"/>
      <c r="AN21" s="97"/>
      <c r="AO21" s="98" t="s">
        <v>55</v>
      </c>
      <c r="AP21" s="99" t="s">
        <v>56</v>
      </c>
      <c r="AQ21" s="100"/>
      <c r="AR21" s="100"/>
      <c r="AS21" s="100"/>
    </row>
    <row r="22" s="3" customFormat="1" ht="15" customHeight="1" spans="4:45">
      <c r="D22" s="101"/>
      <c r="E22" s="102">
        <v>1</v>
      </c>
      <c r="F22" s="102">
        <v>2</v>
      </c>
      <c r="G22" s="103">
        <v>3</v>
      </c>
      <c r="H22" s="104">
        <v>4</v>
      </c>
      <c r="I22" s="105">
        <v>5</v>
      </c>
      <c r="J22" s="105">
        <v>6</v>
      </c>
      <c r="K22" s="104">
        <v>7</v>
      </c>
      <c r="L22" s="105">
        <v>8</v>
      </c>
      <c r="M22" s="105">
        <v>9</v>
      </c>
      <c r="N22" s="105">
        <v>10</v>
      </c>
      <c r="O22" s="105">
        <v>11</v>
      </c>
      <c r="P22" s="105">
        <v>12</v>
      </c>
      <c r="Q22" s="105">
        <v>14</v>
      </c>
      <c r="R22" s="105">
        <v>13</v>
      </c>
      <c r="S22" s="105">
        <v>15</v>
      </c>
      <c r="T22" s="105"/>
      <c r="U22" s="105">
        <v>15</v>
      </c>
      <c r="V22" s="105">
        <v>16</v>
      </c>
      <c r="W22" s="105">
        <v>17</v>
      </c>
      <c r="X22" s="105">
        <v>18</v>
      </c>
      <c r="Y22" s="105">
        <v>19</v>
      </c>
      <c r="Z22" s="105">
        <v>20</v>
      </c>
      <c r="AA22" s="104">
        <v>21</v>
      </c>
      <c r="AB22" s="104">
        <v>22</v>
      </c>
      <c r="AC22" s="105">
        <v>23</v>
      </c>
      <c r="AD22" s="105">
        <v>24</v>
      </c>
      <c r="AE22" s="105">
        <v>25</v>
      </c>
      <c r="AF22" s="105">
        <v>26</v>
      </c>
      <c r="AG22" s="105">
        <v>27</v>
      </c>
      <c r="AH22" s="105">
        <v>28</v>
      </c>
      <c r="AI22" s="106">
        <v>29</v>
      </c>
      <c r="AJ22" s="105">
        <v>29</v>
      </c>
      <c r="AK22" s="105">
        <v>30</v>
      </c>
      <c r="AL22" s="104">
        <v>31</v>
      </c>
      <c r="AM22" s="105">
        <v>32</v>
      </c>
      <c r="AN22" s="107">
        <v>33</v>
      </c>
      <c r="AO22" s="104">
        <v>34</v>
      </c>
      <c r="AP22" s="105">
        <v>35</v>
      </c>
      <c r="AQ22" s="100"/>
      <c r="AR22" s="100"/>
      <c r="AS22" s="100"/>
    </row>
    <row r="23" s="4" customFormat="1" ht="18.75" customHeight="1" spans="4:45">
      <c r="D23" s="108"/>
      <c r="E23" s="109" t="s">
        <v>57</v>
      </c>
      <c r="F23" s="109"/>
      <c r="G23" s="110"/>
      <c r="H23" s="111"/>
      <c r="I23" s="112" t="s">
        <v>58</v>
      </c>
      <c r="J23" s="113" t="s">
        <v>59</v>
      </c>
      <c r="K23" s="112" t="s">
        <v>60</v>
      </c>
      <c r="L23" s="114"/>
      <c r="M23" s="115" t="s">
        <v>61</v>
      </c>
      <c r="N23" s="116"/>
      <c r="O23" s="114"/>
      <c r="P23" s="115" t="s">
        <v>62</v>
      </c>
      <c r="Q23" s="114" t="s">
        <v>63</v>
      </c>
      <c r="R23" s="115" t="s">
        <v>61</v>
      </c>
      <c r="S23" s="114"/>
      <c r="T23" s="114"/>
      <c r="U23" s="114" t="s">
        <v>64</v>
      </c>
      <c r="V23" s="114" t="s">
        <v>65</v>
      </c>
      <c r="W23" s="114" t="s">
        <v>66</v>
      </c>
      <c r="X23" s="114"/>
      <c r="Y23" s="114"/>
      <c r="Z23" s="114"/>
      <c r="AA23" s="112" t="s">
        <v>67</v>
      </c>
      <c r="AB23" s="112" t="s">
        <v>68</v>
      </c>
      <c r="AC23" s="114"/>
      <c r="AD23" s="117"/>
      <c r="AE23" s="117"/>
      <c r="AF23" s="117"/>
      <c r="AG23" s="117"/>
      <c r="AH23" s="117"/>
      <c r="AI23" s="118"/>
      <c r="AJ23" s="119"/>
      <c r="AK23" s="119"/>
      <c r="AL23" s="119"/>
      <c r="AM23" s="119"/>
      <c r="AN23" s="120"/>
      <c r="AO23" s="121"/>
      <c r="AP23" s="122"/>
      <c r="AQ23" s="123"/>
      <c r="AR23" s="123"/>
      <c r="AS23" s="123"/>
    </row>
    <row r="24" s="3" customFormat="1" ht="19.5" customHeight="1" spans="4:45">
      <c r="D24" s="101"/>
      <c r="E24" s="125" t="s">
        <v>69</v>
      </c>
      <c r="F24" s="125"/>
      <c r="G24" s="126"/>
      <c r="H24" s="127"/>
      <c r="I24" s="128">
        <v>30</v>
      </c>
      <c r="J24" s="128">
        <v>30</v>
      </c>
      <c r="K24" s="127">
        <v>30</v>
      </c>
      <c r="L24" s="128"/>
      <c r="M24" s="128">
        <v>30</v>
      </c>
      <c r="N24" s="128"/>
      <c r="O24" s="128"/>
      <c r="P24" s="128">
        <v>30</v>
      </c>
      <c r="Q24" s="128">
        <v>30</v>
      </c>
      <c r="R24" s="128">
        <v>30</v>
      </c>
      <c r="S24" s="128"/>
      <c r="T24" s="128"/>
      <c r="U24" s="128">
        <v>30</v>
      </c>
      <c r="V24" s="128">
        <v>30</v>
      </c>
      <c r="W24" s="128">
        <v>30</v>
      </c>
      <c r="X24" s="128"/>
      <c r="Y24" s="128"/>
      <c r="Z24" s="128"/>
      <c r="AA24" s="127">
        <v>30</v>
      </c>
      <c r="AB24" s="127">
        <v>30</v>
      </c>
      <c r="AC24" s="129"/>
      <c r="AD24" s="130"/>
      <c r="AE24" s="130"/>
      <c r="AF24" s="130"/>
      <c r="AG24" s="130"/>
      <c r="AH24" s="130"/>
      <c r="AI24" s="131"/>
      <c r="AJ24" s="130"/>
      <c r="AK24" s="130"/>
      <c r="AL24" s="130"/>
      <c r="AM24" s="130"/>
      <c r="AN24" s="132"/>
      <c r="AO24" s="133"/>
      <c r="AP24" s="134"/>
      <c r="AQ24" s="100"/>
      <c r="AR24" s="100"/>
      <c r="AS24" s="100"/>
    </row>
    <row r="25" ht="29.25" customHeight="1" spans="4:45">
      <c r="D25" s="135">
        <v>1</v>
      </c>
      <c r="E25" s="158" t="s">
        <v>70</v>
      </c>
      <c r="F25" s="137"/>
      <c r="G25" s="138" t="s">
        <v>71</v>
      </c>
      <c r="H25" s="139"/>
      <c r="I25" s="140"/>
      <c r="J25" s="140">
        <v>60</v>
      </c>
      <c r="K25" s="141">
        <v>150</v>
      </c>
      <c r="L25" s="140"/>
      <c r="M25" s="140"/>
      <c r="N25" s="140"/>
      <c r="O25" s="140"/>
      <c r="P25" s="140">
        <v>150</v>
      </c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1">
        <v>14.25</v>
      </c>
      <c r="AB25" s="141"/>
      <c r="AC25" s="140"/>
      <c r="AD25" s="140"/>
      <c r="AE25" s="140"/>
      <c r="AF25" s="140"/>
      <c r="AG25" s="140"/>
      <c r="AH25" s="140"/>
      <c r="AI25" s="142"/>
      <c r="AJ25" s="140"/>
      <c r="AK25" s="140"/>
      <c r="AL25" s="140"/>
      <c r="AM25" s="140"/>
      <c r="AN25" s="143"/>
      <c r="AO25" s="144">
        <f>SUM(H26:AI26)</f>
        <v>11.2275</v>
      </c>
      <c r="AP25" s="145">
        <f>SUM(AJ26:AN26)</f>
        <v>0</v>
      </c>
      <c r="AQ25" s="100"/>
      <c r="AR25" s="100"/>
      <c r="AS25" s="100"/>
    </row>
    <row r="26" ht="23.25" customHeight="1" spans="4:45">
      <c r="D26" s="146"/>
      <c r="E26" s="159"/>
      <c r="F26" s="83"/>
      <c r="G26" s="138" t="s">
        <v>72</v>
      </c>
      <c r="H26" s="148">
        <f t="shared" ref="H26:AN26" si="0">(H$24*H25)/1000</f>
        <v>0</v>
      </c>
      <c r="I26" s="149">
        <f t="shared" si="0"/>
        <v>0</v>
      </c>
      <c r="J26" s="149">
        <f t="shared" ref="J26:K26" si="1">(J$24*J25)/1000</f>
        <v>1.8</v>
      </c>
      <c r="K26" s="149">
        <f t="shared" si="1"/>
        <v>4.5</v>
      </c>
      <c r="L26" s="149">
        <f t="shared" si="0"/>
        <v>0</v>
      </c>
      <c r="M26" s="149">
        <f t="shared" si="0"/>
        <v>0</v>
      </c>
      <c r="N26" s="149">
        <f t="shared" si="0"/>
        <v>0</v>
      </c>
      <c r="O26" s="149">
        <f t="shared" si="0"/>
        <v>0</v>
      </c>
      <c r="P26" s="149">
        <f t="shared" si="0"/>
        <v>4.5</v>
      </c>
      <c r="Q26" s="149">
        <f t="shared" si="0"/>
        <v>0</v>
      </c>
      <c r="R26" s="149">
        <f t="shared" si="0"/>
        <v>0</v>
      </c>
      <c r="S26" s="149">
        <f t="shared" si="0"/>
        <v>0</v>
      </c>
      <c r="T26" s="149">
        <f t="shared" si="0"/>
        <v>0</v>
      </c>
      <c r="U26" s="149">
        <f t="shared" si="0"/>
        <v>0</v>
      </c>
      <c r="V26" s="149">
        <f t="shared" si="0"/>
        <v>0</v>
      </c>
      <c r="W26" s="149">
        <f t="shared" si="0"/>
        <v>0</v>
      </c>
      <c r="X26" s="149"/>
      <c r="Y26" s="149">
        <f t="shared" si="0"/>
        <v>0</v>
      </c>
      <c r="Z26" s="149">
        <f t="shared" si="0"/>
        <v>0</v>
      </c>
      <c r="AA26" s="149">
        <f t="shared" si="0"/>
        <v>0.4275</v>
      </c>
      <c r="AB26" s="149">
        <f t="shared" si="0"/>
        <v>0</v>
      </c>
      <c r="AC26" s="149">
        <f t="shared" si="0"/>
        <v>0</v>
      </c>
      <c r="AD26" s="149">
        <f t="shared" si="0"/>
        <v>0</v>
      </c>
      <c r="AE26" s="149">
        <f t="shared" si="0"/>
        <v>0</v>
      </c>
      <c r="AF26" s="149">
        <f t="shared" si="0"/>
        <v>0</v>
      </c>
      <c r="AG26" s="149">
        <f t="shared" si="0"/>
        <v>0</v>
      </c>
      <c r="AH26" s="149">
        <f t="shared" si="0"/>
        <v>0</v>
      </c>
      <c r="AI26" s="150">
        <f t="shared" si="0"/>
        <v>0</v>
      </c>
      <c r="AJ26" s="149">
        <f t="shared" si="0"/>
        <v>0</v>
      </c>
      <c r="AK26" s="149">
        <f t="shared" si="0"/>
        <v>0</v>
      </c>
      <c r="AL26" s="149">
        <f t="shared" si="0"/>
        <v>0</v>
      </c>
      <c r="AM26" s="149">
        <f t="shared" si="0"/>
        <v>0</v>
      </c>
      <c r="AN26" s="151">
        <f t="shared" si="0"/>
        <v>0</v>
      </c>
      <c r="AO26" s="152"/>
      <c r="AP26" s="153"/>
      <c r="AQ26" s="100"/>
      <c r="AR26" s="100"/>
      <c r="AS26" s="100"/>
    </row>
    <row r="27" ht="29.25" customHeight="1" spans="4:45">
      <c r="D27" s="135">
        <v>2</v>
      </c>
      <c r="E27" s="158" t="s">
        <v>73</v>
      </c>
      <c r="F27" s="137"/>
      <c r="G27" s="138" t="s">
        <v>71</v>
      </c>
      <c r="H27" s="139"/>
      <c r="I27" s="140"/>
      <c r="J27" s="140">
        <v>138.666</v>
      </c>
      <c r="K27" s="141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1"/>
      <c r="AB27" s="141"/>
      <c r="AC27" s="140"/>
      <c r="AD27" s="140"/>
      <c r="AE27" s="140"/>
      <c r="AF27" s="140"/>
      <c r="AG27" s="140"/>
      <c r="AH27" s="140"/>
      <c r="AI27" s="142"/>
      <c r="AJ27" s="140"/>
      <c r="AK27" s="140"/>
      <c r="AL27" s="140"/>
      <c r="AM27" s="140"/>
      <c r="AN27" s="143"/>
      <c r="AO27" s="144">
        <f>SUM(H28:AI28)</f>
        <v>4.15998</v>
      </c>
      <c r="AP27" s="145"/>
      <c r="AQ27" s="154"/>
      <c r="AR27" s="155"/>
      <c r="AS27" s="100"/>
    </row>
    <row r="28" ht="28.5" customHeight="1" spans="4:45">
      <c r="D28" s="146"/>
      <c r="E28" s="159"/>
      <c r="F28" s="83"/>
      <c r="G28" s="138" t="s">
        <v>72</v>
      </c>
      <c r="H28" s="148">
        <f t="shared" ref="H28:AN28" si="2">(H$24*H27)/1000</f>
        <v>0</v>
      </c>
      <c r="I28" s="149">
        <f t="shared" si="2"/>
        <v>0</v>
      </c>
      <c r="J28" s="149">
        <f t="shared" si="2"/>
        <v>4.15998</v>
      </c>
      <c r="K28" s="149">
        <f t="shared" ref="K28" si="3">(K$24*K27)/1000</f>
        <v>0</v>
      </c>
      <c r="L28" s="149">
        <f t="shared" si="2"/>
        <v>0</v>
      </c>
      <c r="M28" s="149">
        <f t="shared" si="2"/>
        <v>0</v>
      </c>
      <c r="N28" s="149">
        <f t="shared" si="2"/>
        <v>0</v>
      </c>
      <c r="O28" s="149">
        <f t="shared" si="2"/>
        <v>0</v>
      </c>
      <c r="P28" s="149">
        <f t="shared" si="2"/>
        <v>0</v>
      </c>
      <c r="Q28" s="149">
        <f t="shared" si="2"/>
        <v>0</v>
      </c>
      <c r="R28" s="149">
        <f t="shared" si="2"/>
        <v>0</v>
      </c>
      <c r="S28" s="149"/>
      <c r="T28" s="149">
        <f t="shared" si="2"/>
        <v>0</v>
      </c>
      <c r="U28" s="149">
        <f t="shared" si="2"/>
        <v>0</v>
      </c>
      <c r="V28" s="149">
        <f t="shared" si="2"/>
        <v>0</v>
      </c>
      <c r="W28" s="149">
        <f t="shared" si="2"/>
        <v>0</v>
      </c>
      <c r="X28" s="149">
        <f t="shared" si="2"/>
        <v>0</v>
      </c>
      <c r="Y28" s="149">
        <f t="shared" si="2"/>
        <v>0</v>
      </c>
      <c r="Z28" s="149">
        <f t="shared" si="2"/>
        <v>0</v>
      </c>
      <c r="AA28" s="149">
        <f t="shared" si="2"/>
        <v>0</v>
      </c>
      <c r="AB28" s="149">
        <f t="shared" si="2"/>
        <v>0</v>
      </c>
      <c r="AC28" s="149">
        <f t="shared" si="2"/>
        <v>0</v>
      </c>
      <c r="AD28" s="149">
        <f t="shared" si="2"/>
        <v>0</v>
      </c>
      <c r="AE28" s="149">
        <f t="shared" si="2"/>
        <v>0</v>
      </c>
      <c r="AF28" s="149">
        <f t="shared" si="2"/>
        <v>0</v>
      </c>
      <c r="AG28" s="149">
        <f t="shared" si="2"/>
        <v>0</v>
      </c>
      <c r="AH28" s="149">
        <f t="shared" si="2"/>
        <v>0</v>
      </c>
      <c r="AI28" s="150">
        <f t="shared" si="2"/>
        <v>0</v>
      </c>
      <c r="AJ28" s="149">
        <f t="shared" si="2"/>
        <v>0</v>
      </c>
      <c r="AK28" s="149">
        <f t="shared" si="2"/>
        <v>0</v>
      </c>
      <c r="AL28" s="149">
        <f t="shared" si="2"/>
        <v>0</v>
      </c>
      <c r="AM28" s="149">
        <f t="shared" si="2"/>
        <v>0</v>
      </c>
      <c r="AN28" s="151">
        <f t="shared" si="2"/>
        <v>0</v>
      </c>
      <c r="AO28" s="152"/>
      <c r="AP28" s="153"/>
      <c r="AQ28" s="154"/>
      <c r="AR28" s="155"/>
      <c r="AS28" s="100"/>
    </row>
    <row r="29" ht="25.5" customHeight="1" spans="4:45">
      <c r="D29" s="135">
        <v>3</v>
      </c>
      <c r="E29" s="158" t="s">
        <v>74</v>
      </c>
      <c r="F29" s="137"/>
      <c r="G29" s="138" t="s">
        <v>71</v>
      </c>
      <c r="H29" s="139"/>
      <c r="I29" s="140">
        <v>10</v>
      </c>
      <c r="J29" s="140">
        <v>2</v>
      </c>
      <c r="K29" s="141"/>
      <c r="L29" s="140"/>
      <c r="M29" s="140"/>
      <c r="N29" s="140"/>
      <c r="O29" s="140"/>
      <c r="P29" s="140"/>
      <c r="Q29" s="140">
        <v>12</v>
      </c>
      <c r="R29" s="140"/>
      <c r="S29" s="140"/>
      <c r="T29" s="140"/>
      <c r="U29" s="140"/>
      <c r="V29" s="140"/>
      <c r="W29" s="140"/>
      <c r="X29" s="140"/>
      <c r="Y29" s="140"/>
      <c r="Z29" s="140"/>
      <c r="AA29" s="141">
        <v>7.4</v>
      </c>
      <c r="AB29" s="141"/>
      <c r="AC29" s="140"/>
      <c r="AD29" s="140"/>
      <c r="AE29" s="140"/>
      <c r="AF29" s="140"/>
      <c r="AG29" s="140"/>
      <c r="AH29" s="140"/>
      <c r="AI29" s="142"/>
      <c r="AJ29" s="140"/>
      <c r="AK29" s="140"/>
      <c r="AL29" s="140"/>
      <c r="AM29" s="140"/>
      <c r="AN29" s="143"/>
      <c r="AO29" s="144">
        <f>SUM(H30:AI30)</f>
        <v>0.942</v>
      </c>
      <c r="AP29" s="145">
        <f>SUM(AJ30:AN30)</f>
        <v>0</v>
      </c>
      <c r="AQ29" s="100"/>
      <c r="AR29" s="100"/>
      <c r="AS29" s="100"/>
    </row>
    <row r="30" ht="28.5" customHeight="1" spans="4:45">
      <c r="D30" s="146"/>
      <c r="E30" s="159"/>
      <c r="F30" s="83"/>
      <c r="G30" s="138" t="s">
        <v>72</v>
      </c>
      <c r="H30" s="148">
        <f t="shared" ref="H30:AN30" si="4">(H$24*H29)/1000</f>
        <v>0</v>
      </c>
      <c r="I30" s="149">
        <f t="shared" si="4"/>
        <v>0.3</v>
      </c>
      <c r="J30" s="149">
        <f t="shared" si="4"/>
        <v>0.06</v>
      </c>
      <c r="K30" s="149">
        <f t="shared" ref="K30" si="5">(K$24*K29)/1000</f>
        <v>0</v>
      </c>
      <c r="L30" s="149">
        <f t="shared" si="4"/>
        <v>0</v>
      </c>
      <c r="M30" s="149">
        <f t="shared" si="4"/>
        <v>0</v>
      </c>
      <c r="N30" s="149">
        <f t="shared" si="4"/>
        <v>0</v>
      </c>
      <c r="O30" s="149">
        <f t="shared" si="4"/>
        <v>0</v>
      </c>
      <c r="P30" s="149">
        <f t="shared" si="4"/>
        <v>0</v>
      </c>
      <c r="Q30" s="149">
        <f t="shared" si="4"/>
        <v>0.36</v>
      </c>
      <c r="R30" s="149">
        <f t="shared" si="4"/>
        <v>0</v>
      </c>
      <c r="S30" s="149">
        <f t="shared" si="4"/>
        <v>0</v>
      </c>
      <c r="T30" s="149">
        <f t="shared" si="4"/>
        <v>0</v>
      </c>
      <c r="U30" s="149">
        <f t="shared" si="4"/>
        <v>0</v>
      </c>
      <c r="V30" s="149">
        <f t="shared" si="4"/>
        <v>0</v>
      </c>
      <c r="W30" s="149">
        <f t="shared" si="4"/>
        <v>0</v>
      </c>
      <c r="X30" s="149">
        <f t="shared" si="4"/>
        <v>0</v>
      </c>
      <c r="Y30" s="149">
        <f t="shared" si="4"/>
        <v>0</v>
      </c>
      <c r="Z30" s="149">
        <f t="shared" si="4"/>
        <v>0</v>
      </c>
      <c r="AA30" s="149">
        <f t="shared" si="4"/>
        <v>0.222</v>
      </c>
      <c r="AB30" s="149">
        <f t="shared" si="4"/>
        <v>0</v>
      </c>
      <c r="AC30" s="149">
        <f t="shared" si="4"/>
        <v>0</v>
      </c>
      <c r="AD30" s="149">
        <f t="shared" si="4"/>
        <v>0</v>
      </c>
      <c r="AE30" s="149">
        <f t="shared" si="4"/>
        <v>0</v>
      </c>
      <c r="AF30" s="149">
        <f t="shared" si="4"/>
        <v>0</v>
      </c>
      <c r="AG30" s="149">
        <f t="shared" si="4"/>
        <v>0</v>
      </c>
      <c r="AH30" s="149">
        <f t="shared" si="4"/>
        <v>0</v>
      </c>
      <c r="AI30" s="150">
        <f t="shared" si="4"/>
        <v>0</v>
      </c>
      <c r="AJ30" s="149">
        <f t="shared" si="4"/>
        <v>0</v>
      </c>
      <c r="AK30" s="149">
        <f t="shared" si="4"/>
        <v>0</v>
      </c>
      <c r="AL30" s="149">
        <f t="shared" si="4"/>
        <v>0</v>
      </c>
      <c r="AM30" s="149">
        <f t="shared" si="4"/>
        <v>0</v>
      </c>
      <c r="AN30" s="151">
        <f t="shared" si="4"/>
        <v>0</v>
      </c>
      <c r="AO30" s="152"/>
      <c r="AP30" s="153"/>
      <c r="AQ30" s="100"/>
      <c r="AR30" s="100"/>
      <c r="AS30" s="100"/>
    </row>
    <row r="31" ht="27.75" customHeight="1" spans="4:45">
      <c r="D31" s="135">
        <v>4</v>
      </c>
      <c r="E31" s="158" t="s">
        <v>50</v>
      </c>
      <c r="F31" s="137"/>
      <c r="G31" s="138" t="s">
        <v>71</v>
      </c>
      <c r="H31" s="139"/>
      <c r="I31" s="140">
        <v>30</v>
      </c>
      <c r="J31" s="140"/>
      <c r="K31" s="141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>
        <v>33.157</v>
      </c>
      <c r="W31" s="140"/>
      <c r="X31" s="140"/>
      <c r="Y31" s="140"/>
      <c r="Z31" s="140"/>
      <c r="AA31" s="141"/>
      <c r="AB31" s="141"/>
      <c r="AC31" s="140"/>
      <c r="AD31" s="140"/>
      <c r="AE31" s="140"/>
      <c r="AF31" s="140"/>
      <c r="AG31" s="140"/>
      <c r="AH31" s="140"/>
      <c r="AI31" s="142"/>
      <c r="AJ31" s="140"/>
      <c r="AK31" s="140"/>
      <c r="AL31" s="140"/>
      <c r="AM31" s="140"/>
      <c r="AN31" s="143"/>
      <c r="AO31" s="144">
        <f t="shared" ref="AO31" si="6">SUM(H32:AI32)</f>
        <v>1.89471</v>
      </c>
      <c r="AP31" s="145">
        <f>SUM(AJ32:AN32)</f>
        <v>0</v>
      </c>
      <c r="AQ31" s="100"/>
      <c r="AR31" s="100"/>
      <c r="AS31" s="100"/>
    </row>
    <row r="32" ht="24.75" customHeight="1" spans="4:45">
      <c r="D32" s="146"/>
      <c r="E32" s="159"/>
      <c r="F32" s="83"/>
      <c r="G32" s="138" t="s">
        <v>72</v>
      </c>
      <c r="H32" s="148">
        <f t="shared" ref="H32:AN32" si="7">(H$24*H31)/1000</f>
        <v>0</v>
      </c>
      <c r="I32" s="149">
        <f t="shared" si="7"/>
        <v>0.9</v>
      </c>
      <c r="J32" s="149">
        <f t="shared" si="7"/>
        <v>0</v>
      </c>
      <c r="K32" s="149">
        <f t="shared" ref="K32" si="8">(K$24*K31)/1000</f>
        <v>0</v>
      </c>
      <c r="L32" s="149">
        <f t="shared" si="7"/>
        <v>0</v>
      </c>
      <c r="M32" s="149">
        <f t="shared" si="7"/>
        <v>0</v>
      </c>
      <c r="N32" s="149">
        <f t="shared" si="7"/>
        <v>0</v>
      </c>
      <c r="O32" s="149">
        <f t="shared" si="7"/>
        <v>0</v>
      </c>
      <c r="P32" s="149">
        <f t="shared" si="7"/>
        <v>0</v>
      </c>
      <c r="Q32" s="149">
        <f t="shared" si="7"/>
        <v>0</v>
      </c>
      <c r="R32" s="149">
        <f t="shared" si="7"/>
        <v>0</v>
      </c>
      <c r="S32" s="149">
        <f t="shared" si="7"/>
        <v>0</v>
      </c>
      <c r="T32" s="149">
        <f t="shared" si="7"/>
        <v>0</v>
      </c>
      <c r="U32" s="149">
        <f t="shared" si="7"/>
        <v>0</v>
      </c>
      <c r="V32" s="149">
        <f t="shared" si="7"/>
        <v>0.99471</v>
      </c>
      <c r="W32" s="149">
        <f t="shared" si="7"/>
        <v>0</v>
      </c>
      <c r="X32" s="149">
        <f t="shared" si="7"/>
        <v>0</v>
      </c>
      <c r="Y32" s="149">
        <f t="shared" si="7"/>
        <v>0</v>
      </c>
      <c r="Z32" s="149">
        <f t="shared" si="7"/>
        <v>0</v>
      </c>
      <c r="AA32" s="149">
        <f t="shared" si="7"/>
        <v>0</v>
      </c>
      <c r="AB32" s="149">
        <f t="shared" si="7"/>
        <v>0</v>
      </c>
      <c r="AC32" s="149">
        <f t="shared" si="7"/>
        <v>0</v>
      </c>
      <c r="AD32" s="149">
        <f t="shared" si="7"/>
        <v>0</v>
      </c>
      <c r="AE32" s="149">
        <f t="shared" si="7"/>
        <v>0</v>
      </c>
      <c r="AF32" s="149">
        <f t="shared" si="7"/>
        <v>0</v>
      </c>
      <c r="AG32" s="149">
        <f t="shared" si="7"/>
        <v>0</v>
      </c>
      <c r="AH32" s="149">
        <f t="shared" si="7"/>
        <v>0</v>
      </c>
      <c r="AI32" s="150">
        <f t="shared" si="7"/>
        <v>0</v>
      </c>
      <c r="AJ32" s="149">
        <f t="shared" si="7"/>
        <v>0</v>
      </c>
      <c r="AK32" s="149">
        <f t="shared" si="7"/>
        <v>0</v>
      </c>
      <c r="AL32" s="149">
        <f t="shared" si="7"/>
        <v>0</v>
      </c>
      <c r="AM32" s="149">
        <f t="shared" si="7"/>
        <v>0</v>
      </c>
      <c r="AN32" s="151">
        <f t="shared" si="7"/>
        <v>0</v>
      </c>
      <c r="AO32" s="152"/>
      <c r="AP32" s="153"/>
      <c r="AQ32" s="100"/>
      <c r="AR32" s="100"/>
      <c r="AS32" s="100"/>
    </row>
    <row r="33" ht="29.25" customHeight="1" spans="4:45">
      <c r="D33" s="135">
        <v>5</v>
      </c>
      <c r="E33" s="158" t="s">
        <v>51</v>
      </c>
      <c r="F33" s="137"/>
      <c r="G33" s="138" t="s">
        <v>71</v>
      </c>
      <c r="H33" s="139"/>
      <c r="I33" s="140"/>
      <c r="J33" s="140"/>
      <c r="K33" s="141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>
        <v>39.473</v>
      </c>
      <c r="X33" s="140"/>
      <c r="Y33" s="140"/>
      <c r="Z33" s="140"/>
      <c r="AA33" s="141"/>
      <c r="AB33" s="141"/>
      <c r="AC33" s="140"/>
      <c r="AD33" s="140"/>
      <c r="AE33" s="140"/>
      <c r="AF33" s="140"/>
      <c r="AG33" s="140"/>
      <c r="AH33" s="140"/>
      <c r="AI33" s="142"/>
      <c r="AJ33" s="140"/>
      <c r="AK33" s="140"/>
      <c r="AL33" s="140"/>
      <c r="AM33" s="140"/>
      <c r="AN33" s="143"/>
      <c r="AO33" s="144">
        <f t="shared" ref="AO33" si="9">SUM(H34:AI34)</f>
        <v>1.18419</v>
      </c>
      <c r="AP33" s="145">
        <f>SUM(AJ34:AN34)</f>
        <v>0</v>
      </c>
      <c r="AQ33" s="100"/>
      <c r="AR33" s="100"/>
      <c r="AS33" s="100"/>
    </row>
    <row r="34" ht="19.15" customHeight="1" spans="4:45">
      <c r="D34" s="146"/>
      <c r="E34" s="159"/>
      <c r="F34" s="83"/>
      <c r="G34" s="138" t="s">
        <v>72</v>
      </c>
      <c r="H34" s="148">
        <f t="shared" ref="H34:AN34" si="10">(H$24*H33)/1000</f>
        <v>0</v>
      </c>
      <c r="I34" s="149">
        <f t="shared" si="10"/>
        <v>0</v>
      </c>
      <c r="J34" s="149">
        <f t="shared" si="10"/>
        <v>0</v>
      </c>
      <c r="K34" s="149">
        <f t="shared" ref="K34" si="11">(K$24*K33)/1000</f>
        <v>0</v>
      </c>
      <c r="L34" s="149">
        <f t="shared" si="10"/>
        <v>0</v>
      </c>
      <c r="M34" s="149">
        <f t="shared" si="10"/>
        <v>0</v>
      </c>
      <c r="N34" s="149">
        <f t="shared" si="10"/>
        <v>0</v>
      </c>
      <c r="O34" s="149">
        <f t="shared" si="10"/>
        <v>0</v>
      </c>
      <c r="P34" s="149">
        <f t="shared" si="10"/>
        <v>0</v>
      </c>
      <c r="Q34" s="149">
        <f t="shared" si="10"/>
        <v>0</v>
      </c>
      <c r="R34" s="149">
        <f t="shared" si="10"/>
        <v>0</v>
      </c>
      <c r="S34" s="149">
        <f t="shared" si="10"/>
        <v>0</v>
      </c>
      <c r="T34" s="149">
        <f t="shared" si="10"/>
        <v>0</v>
      </c>
      <c r="U34" s="149">
        <f t="shared" si="10"/>
        <v>0</v>
      </c>
      <c r="V34" s="149">
        <f t="shared" si="10"/>
        <v>0</v>
      </c>
      <c r="W34" s="149">
        <f t="shared" si="10"/>
        <v>1.18419</v>
      </c>
      <c r="X34" s="149">
        <f t="shared" si="10"/>
        <v>0</v>
      </c>
      <c r="Y34" s="149">
        <f t="shared" si="10"/>
        <v>0</v>
      </c>
      <c r="Z34" s="149">
        <f t="shared" si="10"/>
        <v>0</v>
      </c>
      <c r="AA34" s="149">
        <f t="shared" si="10"/>
        <v>0</v>
      </c>
      <c r="AB34" s="149">
        <f t="shared" si="10"/>
        <v>0</v>
      </c>
      <c r="AC34" s="149">
        <f t="shared" si="10"/>
        <v>0</v>
      </c>
      <c r="AD34" s="149">
        <f t="shared" si="10"/>
        <v>0</v>
      </c>
      <c r="AE34" s="149">
        <f t="shared" si="10"/>
        <v>0</v>
      </c>
      <c r="AF34" s="149">
        <f t="shared" si="10"/>
        <v>0</v>
      </c>
      <c r="AG34" s="149">
        <f t="shared" si="10"/>
        <v>0</v>
      </c>
      <c r="AH34" s="149">
        <f t="shared" si="10"/>
        <v>0</v>
      </c>
      <c r="AI34" s="150">
        <f t="shared" si="10"/>
        <v>0</v>
      </c>
      <c r="AJ34" s="149">
        <f t="shared" si="10"/>
        <v>0</v>
      </c>
      <c r="AK34" s="149">
        <f t="shared" si="10"/>
        <v>0</v>
      </c>
      <c r="AL34" s="149">
        <f t="shared" si="10"/>
        <v>0</v>
      </c>
      <c r="AM34" s="149">
        <f t="shared" si="10"/>
        <v>0</v>
      </c>
      <c r="AN34" s="151">
        <f t="shared" si="10"/>
        <v>0</v>
      </c>
      <c r="AO34" s="152"/>
      <c r="AP34" s="153"/>
      <c r="AQ34" s="100"/>
      <c r="AR34" s="100"/>
      <c r="AS34" s="100"/>
    </row>
    <row r="35" ht="25.5" spans="4:45">
      <c r="D35" s="135">
        <v>6</v>
      </c>
      <c r="E35" s="161" t="s">
        <v>75</v>
      </c>
      <c r="F35" s="137"/>
      <c r="G35" s="138" t="s">
        <v>71</v>
      </c>
      <c r="H35" s="139"/>
      <c r="I35" s="140"/>
      <c r="J35" s="140"/>
      <c r="K35" s="141"/>
      <c r="L35" s="140"/>
      <c r="M35" s="140"/>
      <c r="N35" s="140"/>
      <c r="O35" s="140"/>
      <c r="P35" s="140"/>
      <c r="Q35" s="140">
        <v>98</v>
      </c>
      <c r="R35" s="140"/>
      <c r="S35" s="140"/>
      <c r="T35" s="140"/>
      <c r="U35" s="140"/>
      <c r="V35" s="140"/>
      <c r="W35" s="140"/>
      <c r="X35" s="140"/>
      <c r="Y35" s="140"/>
      <c r="Z35" s="140"/>
      <c r="AA35" s="141"/>
      <c r="AB35" s="141"/>
      <c r="AC35" s="140"/>
      <c r="AD35" s="140"/>
      <c r="AE35" s="140"/>
      <c r="AF35" s="140"/>
      <c r="AG35" s="140"/>
      <c r="AH35" s="140"/>
      <c r="AI35" s="142"/>
      <c r="AJ35" s="140"/>
      <c r="AK35" s="140"/>
      <c r="AL35" s="140"/>
      <c r="AM35" s="140"/>
      <c r="AN35" s="143"/>
      <c r="AO35" s="144">
        <f t="shared" ref="AO35" si="12">SUM(H36:AI36)</f>
        <v>2.94</v>
      </c>
      <c r="AP35" s="145">
        <f>SUM(AJ36:AN36)</f>
        <v>0</v>
      </c>
      <c r="AQ35" s="100"/>
      <c r="AR35" s="100"/>
      <c r="AS35" s="100"/>
    </row>
    <row r="36" ht="25.5" spans="4:45">
      <c r="D36" s="146"/>
      <c r="E36" s="164"/>
      <c r="F36" s="83"/>
      <c r="G36" s="138" t="s">
        <v>72</v>
      </c>
      <c r="H36" s="148">
        <f t="shared" ref="H36:AN36" si="13">(H$24*H35)/1000</f>
        <v>0</v>
      </c>
      <c r="I36" s="149">
        <f t="shared" si="13"/>
        <v>0</v>
      </c>
      <c r="J36" s="149">
        <f t="shared" si="13"/>
        <v>0</v>
      </c>
      <c r="K36" s="149">
        <f t="shared" ref="K36" si="14">(K$24*K35)/1000</f>
        <v>0</v>
      </c>
      <c r="L36" s="149">
        <f t="shared" si="13"/>
        <v>0</v>
      </c>
      <c r="M36" s="149">
        <f t="shared" si="13"/>
        <v>0</v>
      </c>
      <c r="N36" s="149">
        <f t="shared" si="13"/>
        <v>0</v>
      </c>
      <c r="O36" s="149">
        <f t="shared" si="13"/>
        <v>0</v>
      </c>
      <c r="P36" s="149">
        <f t="shared" si="13"/>
        <v>0</v>
      </c>
      <c r="Q36" s="149">
        <f t="shared" si="13"/>
        <v>2.94</v>
      </c>
      <c r="R36" s="149">
        <f t="shared" si="13"/>
        <v>0</v>
      </c>
      <c r="S36" s="149">
        <f t="shared" si="13"/>
        <v>0</v>
      </c>
      <c r="T36" s="149">
        <f t="shared" si="13"/>
        <v>0</v>
      </c>
      <c r="U36" s="149">
        <f t="shared" si="13"/>
        <v>0</v>
      </c>
      <c r="V36" s="149">
        <f t="shared" si="13"/>
        <v>0</v>
      </c>
      <c r="W36" s="149">
        <f t="shared" si="13"/>
        <v>0</v>
      </c>
      <c r="X36" s="149">
        <f t="shared" si="13"/>
        <v>0</v>
      </c>
      <c r="Y36" s="149">
        <f t="shared" si="13"/>
        <v>0</v>
      </c>
      <c r="Z36" s="149">
        <f t="shared" si="13"/>
        <v>0</v>
      </c>
      <c r="AA36" s="149">
        <f t="shared" si="13"/>
        <v>0</v>
      </c>
      <c r="AB36" s="149">
        <f t="shared" si="13"/>
        <v>0</v>
      </c>
      <c r="AC36" s="149">
        <f t="shared" si="13"/>
        <v>0</v>
      </c>
      <c r="AD36" s="149">
        <f t="shared" si="13"/>
        <v>0</v>
      </c>
      <c r="AE36" s="149">
        <f t="shared" si="13"/>
        <v>0</v>
      </c>
      <c r="AF36" s="149">
        <f t="shared" si="13"/>
        <v>0</v>
      </c>
      <c r="AG36" s="149">
        <f t="shared" si="13"/>
        <v>0</v>
      </c>
      <c r="AH36" s="149">
        <f t="shared" si="13"/>
        <v>0</v>
      </c>
      <c r="AI36" s="150">
        <f t="shared" si="13"/>
        <v>0</v>
      </c>
      <c r="AJ36" s="149">
        <f t="shared" si="13"/>
        <v>0</v>
      </c>
      <c r="AK36" s="149">
        <f t="shared" si="13"/>
        <v>0</v>
      </c>
      <c r="AL36" s="149">
        <f t="shared" si="13"/>
        <v>0</v>
      </c>
      <c r="AM36" s="149">
        <f t="shared" si="13"/>
        <v>0</v>
      </c>
      <c r="AN36" s="151">
        <f t="shared" si="13"/>
        <v>0</v>
      </c>
      <c r="AO36" s="152"/>
      <c r="AP36" s="153"/>
      <c r="AQ36" s="16"/>
      <c r="AR36" s="100"/>
      <c r="AS36" s="100"/>
    </row>
    <row r="37" ht="26.25" customHeight="1" spans="4:45">
      <c r="D37" s="135">
        <v>7</v>
      </c>
      <c r="E37" s="158" t="s">
        <v>76</v>
      </c>
      <c r="F37" s="137"/>
      <c r="G37" s="138" t="s">
        <v>71</v>
      </c>
      <c r="H37" s="139"/>
      <c r="I37" s="140"/>
      <c r="J37" s="140">
        <v>1.6</v>
      </c>
      <c r="K37" s="141">
        <v>10</v>
      </c>
      <c r="L37" s="140"/>
      <c r="M37" s="140"/>
      <c r="N37" s="140"/>
      <c r="O37" s="140"/>
      <c r="P37" s="140"/>
      <c r="Q37" s="140"/>
      <c r="R37" s="140">
        <v>3</v>
      </c>
      <c r="S37" s="140"/>
      <c r="T37" s="140"/>
      <c r="U37" s="140"/>
      <c r="V37" s="140"/>
      <c r="W37" s="140"/>
      <c r="X37" s="140"/>
      <c r="Y37" s="140"/>
      <c r="Z37" s="140"/>
      <c r="AA37" s="141">
        <f>5.5+1.6</f>
        <v>7.1</v>
      </c>
      <c r="AB37" s="141"/>
      <c r="AC37" s="140"/>
      <c r="AD37" s="140"/>
      <c r="AE37" s="140"/>
      <c r="AF37" s="140"/>
      <c r="AG37" s="140"/>
      <c r="AH37" s="140"/>
      <c r="AI37" s="142"/>
      <c r="AJ37" s="140"/>
      <c r="AK37" s="140"/>
      <c r="AL37" s="140"/>
      <c r="AM37" s="140"/>
      <c r="AN37" s="143"/>
      <c r="AO37" s="144">
        <f t="shared" ref="AO37" si="15">SUM(H38:AI38)</f>
        <v>0.651</v>
      </c>
      <c r="AP37" s="145">
        <f>SUM(AJ38:AN38)</f>
        <v>0</v>
      </c>
      <c r="AQ37" s="100"/>
      <c r="AR37" s="100"/>
      <c r="AS37" s="100"/>
    </row>
    <row r="38" ht="24.75" customHeight="1" spans="4:45">
      <c r="D38" s="146"/>
      <c r="E38" s="159"/>
      <c r="F38" s="83"/>
      <c r="G38" s="138" t="s">
        <v>72</v>
      </c>
      <c r="H38" s="148">
        <f t="shared" ref="H38:AN38" si="16">(H$24*H37)/1000</f>
        <v>0</v>
      </c>
      <c r="I38" s="149">
        <f t="shared" si="16"/>
        <v>0</v>
      </c>
      <c r="J38" s="149">
        <f t="shared" si="16"/>
        <v>0.048</v>
      </c>
      <c r="K38" s="149">
        <f t="shared" ref="K38" si="17">(K$24*K37)/1000</f>
        <v>0.3</v>
      </c>
      <c r="L38" s="149">
        <f t="shared" si="16"/>
        <v>0</v>
      </c>
      <c r="M38" s="149">
        <f t="shared" si="16"/>
        <v>0</v>
      </c>
      <c r="N38" s="149">
        <f t="shared" si="16"/>
        <v>0</v>
      </c>
      <c r="O38" s="149">
        <f t="shared" si="16"/>
        <v>0</v>
      </c>
      <c r="P38" s="149">
        <f t="shared" si="16"/>
        <v>0</v>
      </c>
      <c r="Q38" s="149">
        <f t="shared" si="16"/>
        <v>0</v>
      </c>
      <c r="R38" s="149">
        <f t="shared" si="16"/>
        <v>0.09</v>
      </c>
      <c r="S38" s="149">
        <f t="shared" si="16"/>
        <v>0</v>
      </c>
      <c r="T38" s="149">
        <f t="shared" si="16"/>
        <v>0</v>
      </c>
      <c r="U38" s="149">
        <f t="shared" si="16"/>
        <v>0</v>
      </c>
      <c r="V38" s="149">
        <f t="shared" si="16"/>
        <v>0</v>
      </c>
      <c r="W38" s="149">
        <f t="shared" si="16"/>
        <v>0</v>
      </c>
      <c r="X38" s="149">
        <f t="shared" si="16"/>
        <v>0</v>
      </c>
      <c r="Y38" s="149">
        <f t="shared" si="16"/>
        <v>0</v>
      </c>
      <c r="Z38" s="149">
        <f t="shared" si="16"/>
        <v>0</v>
      </c>
      <c r="AA38" s="149">
        <f t="shared" si="16"/>
        <v>0.213</v>
      </c>
      <c r="AB38" s="149">
        <f t="shared" si="16"/>
        <v>0</v>
      </c>
      <c r="AC38" s="149">
        <f t="shared" si="16"/>
        <v>0</v>
      </c>
      <c r="AD38" s="149">
        <f t="shared" si="16"/>
        <v>0</v>
      </c>
      <c r="AE38" s="149">
        <f t="shared" si="16"/>
        <v>0</v>
      </c>
      <c r="AF38" s="149">
        <f t="shared" si="16"/>
        <v>0</v>
      </c>
      <c r="AG38" s="149">
        <f t="shared" si="16"/>
        <v>0</v>
      </c>
      <c r="AH38" s="149">
        <f t="shared" si="16"/>
        <v>0</v>
      </c>
      <c r="AI38" s="150">
        <f t="shared" si="16"/>
        <v>0</v>
      </c>
      <c r="AJ38" s="149">
        <f t="shared" si="16"/>
        <v>0</v>
      </c>
      <c r="AK38" s="149">
        <f t="shared" si="16"/>
        <v>0</v>
      </c>
      <c r="AL38" s="149">
        <f t="shared" si="16"/>
        <v>0</v>
      </c>
      <c r="AM38" s="149">
        <f t="shared" si="16"/>
        <v>0</v>
      </c>
      <c r="AN38" s="151">
        <f t="shared" si="16"/>
        <v>0</v>
      </c>
      <c r="AO38" s="152"/>
      <c r="AP38" s="153"/>
      <c r="AQ38" s="100"/>
      <c r="AR38" s="100"/>
      <c r="AS38" s="100"/>
    </row>
    <row r="39" ht="27" customHeight="1" spans="4:45">
      <c r="D39" s="135">
        <v>8</v>
      </c>
      <c r="E39" s="158" t="s">
        <v>77</v>
      </c>
      <c r="F39" s="137"/>
      <c r="G39" s="138" t="s">
        <v>71</v>
      </c>
      <c r="H39" s="139"/>
      <c r="I39" s="140"/>
      <c r="J39" s="140">
        <v>0.3</v>
      </c>
      <c r="K39" s="141"/>
      <c r="L39" s="140"/>
      <c r="M39" s="140"/>
      <c r="N39" s="140"/>
      <c r="O39" s="140"/>
      <c r="P39" s="140">
        <v>1.5</v>
      </c>
      <c r="Q39" s="140">
        <v>0.3</v>
      </c>
      <c r="R39" s="140"/>
      <c r="S39" s="140"/>
      <c r="T39" s="140"/>
      <c r="U39" s="140"/>
      <c r="V39" s="140"/>
      <c r="W39" s="140"/>
      <c r="X39" s="140"/>
      <c r="Y39" s="140"/>
      <c r="Z39" s="140"/>
      <c r="AA39" s="141">
        <v>0.3</v>
      </c>
      <c r="AB39" s="141"/>
      <c r="AC39" s="140"/>
      <c r="AD39" s="140"/>
      <c r="AE39" s="140"/>
      <c r="AF39" s="140"/>
      <c r="AG39" s="140"/>
      <c r="AH39" s="140"/>
      <c r="AI39" s="142"/>
      <c r="AJ39" s="140"/>
      <c r="AK39" s="140"/>
      <c r="AL39" s="140"/>
      <c r="AM39" s="140"/>
      <c r="AN39" s="143"/>
      <c r="AO39" s="144">
        <f t="shared" ref="AO39" si="18">SUM(H40:AI40)</f>
        <v>0.072</v>
      </c>
      <c r="AP39" s="145">
        <f>SUM(AJ40:AN40)</f>
        <v>0</v>
      </c>
      <c r="AQ39" s="100"/>
      <c r="AR39" s="100"/>
      <c r="AS39" s="100"/>
    </row>
    <row r="40" ht="26.45" customHeight="1" spans="4:45">
      <c r="D40" s="146"/>
      <c r="E40" s="159"/>
      <c r="F40" s="83"/>
      <c r="G40" s="138" t="s">
        <v>72</v>
      </c>
      <c r="H40" s="148">
        <f t="shared" ref="H40:AN42" si="19">(H$24*H39)/1000</f>
        <v>0</v>
      </c>
      <c r="I40" s="149">
        <f t="shared" si="19"/>
        <v>0</v>
      </c>
      <c r="J40" s="149">
        <f t="shared" si="19"/>
        <v>0.009</v>
      </c>
      <c r="K40" s="149">
        <f t="shared" ref="K40" si="20">(K$24*K39)/1000</f>
        <v>0</v>
      </c>
      <c r="L40" s="149">
        <f t="shared" si="19"/>
        <v>0</v>
      </c>
      <c r="M40" s="149">
        <f t="shared" si="19"/>
        <v>0</v>
      </c>
      <c r="N40" s="149">
        <f t="shared" si="19"/>
        <v>0</v>
      </c>
      <c r="O40" s="149">
        <f t="shared" si="19"/>
        <v>0</v>
      </c>
      <c r="P40" s="149">
        <f t="shared" si="19"/>
        <v>0.045</v>
      </c>
      <c r="Q40" s="149">
        <f t="shared" si="19"/>
        <v>0.009</v>
      </c>
      <c r="R40" s="149">
        <f t="shared" si="19"/>
        <v>0</v>
      </c>
      <c r="S40" s="149">
        <f t="shared" si="19"/>
        <v>0</v>
      </c>
      <c r="T40" s="149">
        <f t="shared" si="19"/>
        <v>0</v>
      </c>
      <c r="U40" s="149">
        <f t="shared" si="19"/>
        <v>0</v>
      </c>
      <c r="V40" s="149">
        <f t="shared" si="19"/>
        <v>0</v>
      </c>
      <c r="W40" s="149">
        <f t="shared" si="19"/>
        <v>0</v>
      </c>
      <c r="X40" s="149"/>
      <c r="Y40" s="149">
        <f t="shared" si="19"/>
        <v>0</v>
      </c>
      <c r="Z40" s="149">
        <f t="shared" si="19"/>
        <v>0</v>
      </c>
      <c r="AA40" s="149">
        <f t="shared" si="19"/>
        <v>0.009</v>
      </c>
      <c r="AB40" s="149">
        <f t="shared" si="19"/>
        <v>0</v>
      </c>
      <c r="AC40" s="149">
        <f t="shared" si="19"/>
        <v>0</v>
      </c>
      <c r="AD40" s="149">
        <f t="shared" si="19"/>
        <v>0</v>
      </c>
      <c r="AE40" s="149">
        <f t="shared" si="19"/>
        <v>0</v>
      </c>
      <c r="AF40" s="149">
        <f t="shared" si="19"/>
        <v>0</v>
      </c>
      <c r="AG40" s="149">
        <f t="shared" si="19"/>
        <v>0</v>
      </c>
      <c r="AH40" s="149">
        <f t="shared" si="19"/>
        <v>0</v>
      </c>
      <c r="AI40" s="150">
        <f t="shared" si="19"/>
        <v>0</v>
      </c>
      <c r="AJ40" s="149">
        <f t="shared" si="19"/>
        <v>0</v>
      </c>
      <c r="AK40" s="149">
        <f t="shared" si="19"/>
        <v>0</v>
      </c>
      <c r="AL40" s="149">
        <f t="shared" si="19"/>
        <v>0</v>
      </c>
      <c r="AM40" s="149">
        <f t="shared" si="19"/>
        <v>0</v>
      </c>
      <c r="AN40" s="151">
        <f t="shared" si="19"/>
        <v>0</v>
      </c>
      <c r="AO40" s="152"/>
      <c r="AP40" s="153"/>
      <c r="AQ40" s="100"/>
      <c r="AR40" s="100"/>
      <c r="AS40" s="100"/>
    </row>
    <row r="41" ht="28.5" customHeight="1" spans="4:45">
      <c r="D41" s="135">
        <v>9</v>
      </c>
      <c r="E41" s="158" t="s">
        <v>78</v>
      </c>
      <c r="F41" s="137"/>
      <c r="G41" s="138" t="s">
        <v>71</v>
      </c>
      <c r="H41" s="139"/>
      <c r="I41" s="140"/>
      <c r="J41" s="140"/>
      <c r="K41" s="141"/>
      <c r="L41" s="140"/>
      <c r="M41" s="140"/>
      <c r="N41" s="140"/>
      <c r="O41" s="140"/>
      <c r="P41" s="140">
        <v>2</v>
      </c>
      <c r="Q41" s="140"/>
      <c r="R41" s="140">
        <v>3</v>
      </c>
      <c r="S41" s="140"/>
      <c r="T41" s="140"/>
      <c r="U41" s="140"/>
      <c r="V41" s="140"/>
      <c r="W41" s="140"/>
      <c r="X41" s="140"/>
      <c r="Y41" s="140"/>
      <c r="Z41" s="140"/>
      <c r="AA41" s="141">
        <v>3</v>
      </c>
      <c r="AB41" s="141"/>
      <c r="AC41" s="140"/>
      <c r="AD41" s="140"/>
      <c r="AE41" s="140"/>
      <c r="AF41" s="140"/>
      <c r="AG41" s="140"/>
      <c r="AH41" s="140"/>
      <c r="AI41" s="142"/>
      <c r="AJ41" s="140"/>
      <c r="AK41" s="140"/>
      <c r="AL41" s="140"/>
      <c r="AM41" s="140"/>
      <c r="AN41" s="143"/>
      <c r="AO41" s="144">
        <f t="shared" ref="AO41" si="21">SUM(H42:AI42)</f>
        <v>0.24</v>
      </c>
      <c r="AP41" s="145">
        <f>SUM(AJ42:AN42)</f>
        <v>0</v>
      </c>
      <c r="AQ41" s="100"/>
      <c r="AR41" s="100"/>
      <c r="AS41" s="100"/>
    </row>
    <row r="42" ht="25.5" spans="4:45">
      <c r="D42" s="146"/>
      <c r="E42" s="159"/>
      <c r="F42" s="83"/>
      <c r="G42" s="138" t="s">
        <v>72</v>
      </c>
      <c r="H42" s="148">
        <f t="shared" ref="H42:S42" si="22">(H$24*H41)/1000</f>
        <v>0</v>
      </c>
      <c r="I42" s="149">
        <f t="shared" si="22"/>
        <v>0</v>
      </c>
      <c r="J42" s="149">
        <f t="shared" si="22"/>
        <v>0</v>
      </c>
      <c r="K42" s="149">
        <f t="shared" si="22"/>
        <v>0</v>
      </c>
      <c r="L42" s="149">
        <f t="shared" si="22"/>
        <v>0</v>
      </c>
      <c r="M42" s="149">
        <f t="shared" si="22"/>
        <v>0</v>
      </c>
      <c r="N42" s="149">
        <f t="shared" si="22"/>
        <v>0</v>
      </c>
      <c r="O42" s="149">
        <f t="shared" si="22"/>
        <v>0</v>
      </c>
      <c r="P42" s="149">
        <f t="shared" si="22"/>
        <v>0.06</v>
      </c>
      <c r="Q42" s="149">
        <f t="shared" si="22"/>
        <v>0</v>
      </c>
      <c r="R42" s="149">
        <f t="shared" si="22"/>
        <v>0.09</v>
      </c>
      <c r="S42" s="149">
        <f t="shared" si="22"/>
        <v>0</v>
      </c>
      <c r="T42" s="149">
        <f t="shared" si="19"/>
        <v>0</v>
      </c>
      <c r="U42" s="149">
        <f t="shared" si="19"/>
        <v>0</v>
      </c>
      <c r="V42" s="149">
        <f t="shared" si="19"/>
        <v>0</v>
      </c>
      <c r="W42" s="149">
        <f t="shared" si="19"/>
        <v>0</v>
      </c>
      <c r="X42" s="149"/>
      <c r="Y42" s="149">
        <f t="shared" ref="Y42:AN42" si="23">(Y$24*Y41)/1000</f>
        <v>0</v>
      </c>
      <c r="Z42" s="149">
        <f t="shared" si="23"/>
        <v>0</v>
      </c>
      <c r="AA42" s="149">
        <f t="shared" si="23"/>
        <v>0.09</v>
      </c>
      <c r="AB42" s="149">
        <f t="shared" si="23"/>
        <v>0</v>
      </c>
      <c r="AC42" s="149">
        <f t="shared" si="23"/>
        <v>0</v>
      </c>
      <c r="AD42" s="149">
        <f t="shared" si="23"/>
        <v>0</v>
      </c>
      <c r="AE42" s="149">
        <f t="shared" si="23"/>
        <v>0</v>
      </c>
      <c r="AF42" s="149">
        <f t="shared" si="23"/>
        <v>0</v>
      </c>
      <c r="AG42" s="149">
        <f t="shared" si="23"/>
        <v>0</v>
      </c>
      <c r="AH42" s="149">
        <f t="shared" si="23"/>
        <v>0</v>
      </c>
      <c r="AI42" s="150">
        <f t="shared" si="23"/>
        <v>0</v>
      </c>
      <c r="AJ42" s="149">
        <f t="shared" si="23"/>
        <v>0</v>
      </c>
      <c r="AK42" s="149">
        <f t="shared" si="23"/>
        <v>0</v>
      </c>
      <c r="AL42" s="149">
        <f t="shared" si="23"/>
        <v>0</v>
      </c>
      <c r="AM42" s="149">
        <f t="shared" si="23"/>
        <v>0</v>
      </c>
      <c r="AN42" s="151">
        <f t="shared" si="23"/>
        <v>0</v>
      </c>
      <c r="AO42" s="152"/>
      <c r="AP42" s="153"/>
      <c r="AQ42" s="100"/>
      <c r="AR42" s="100"/>
      <c r="AS42" s="100"/>
    </row>
    <row r="43" s="5" customFormat="1" ht="25.5" hidden="1" spans="4:45">
      <c r="D43" s="160">
        <v>10</v>
      </c>
      <c r="E43" s="161" t="s">
        <v>79</v>
      </c>
      <c r="F43" s="137"/>
      <c r="G43" s="138" t="s">
        <v>71</v>
      </c>
      <c r="H43" s="139"/>
      <c r="I43" s="140">
        <v>13</v>
      </c>
      <c r="J43" s="140"/>
      <c r="K43" s="141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1"/>
      <c r="AB43" s="141"/>
      <c r="AC43" s="140"/>
      <c r="AD43" s="140"/>
      <c r="AE43" s="140"/>
      <c r="AF43" s="140"/>
      <c r="AG43" s="140"/>
      <c r="AH43" s="140"/>
      <c r="AI43" s="142"/>
      <c r="AJ43" s="140"/>
      <c r="AK43" s="140"/>
      <c r="AL43" s="140"/>
      <c r="AM43" s="140"/>
      <c r="AN43" s="143"/>
      <c r="AO43" s="144">
        <f t="shared" ref="AO43" si="24">SUM(H44:AI44)</f>
        <v>0.39</v>
      </c>
      <c r="AP43" s="145">
        <f>SUM(AJ44:AN44)</f>
        <v>0</v>
      </c>
      <c r="AQ43" s="162"/>
      <c r="AR43" s="162"/>
      <c r="AS43" s="162"/>
    </row>
    <row r="44" s="5" customFormat="1" ht="25.5" hidden="1" spans="4:45">
      <c r="D44" s="163"/>
      <c r="E44" s="164"/>
      <c r="F44" s="83"/>
      <c r="G44" s="138" t="s">
        <v>72</v>
      </c>
      <c r="H44" s="148">
        <f t="shared" ref="H44:AN44" si="25">(H$24*H43)/1000</f>
        <v>0</v>
      </c>
      <c r="I44" s="149">
        <f t="shared" si="25"/>
        <v>0.39</v>
      </c>
      <c r="J44" s="149">
        <f t="shared" si="25"/>
        <v>0</v>
      </c>
      <c r="K44" s="149">
        <f t="shared" ref="K44" si="26">(K$24*K43)/1000</f>
        <v>0</v>
      </c>
      <c r="L44" s="149">
        <f t="shared" si="25"/>
        <v>0</v>
      </c>
      <c r="M44" s="149">
        <f t="shared" si="25"/>
        <v>0</v>
      </c>
      <c r="N44" s="149">
        <f t="shared" si="25"/>
        <v>0</v>
      </c>
      <c r="O44" s="149">
        <f t="shared" si="25"/>
        <v>0</v>
      </c>
      <c r="P44" s="149">
        <f t="shared" si="25"/>
        <v>0</v>
      </c>
      <c r="Q44" s="149">
        <f t="shared" si="25"/>
        <v>0</v>
      </c>
      <c r="R44" s="149">
        <f t="shared" si="25"/>
        <v>0</v>
      </c>
      <c r="S44" s="149">
        <f t="shared" si="25"/>
        <v>0</v>
      </c>
      <c r="T44" s="149">
        <f t="shared" si="25"/>
        <v>0</v>
      </c>
      <c r="U44" s="149">
        <f t="shared" si="25"/>
        <v>0</v>
      </c>
      <c r="V44" s="149">
        <f t="shared" si="25"/>
        <v>0</v>
      </c>
      <c r="W44" s="149">
        <f t="shared" si="25"/>
        <v>0</v>
      </c>
      <c r="X44" s="149">
        <f t="shared" si="25"/>
        <v>0</v>
      </c>
      <c r="Y44" s="149">
        <f t="shared" si="25"/>
        <v>0</v>
      </c>
      <c r="Z44" s="149">
        <f t="shared" si="25"/>
        <v>0</v>
      </c>
      <c r="AA44" s="149">
        <f t="shared" si="25"/>
        <v>0</v>
      </c>
      <c r="AB44" s="149">
        <f t="shared" si="25"/>
        <v>0</v>
      </c>
      <c r="AC44" s="149">
        <f t="shared" si="25"/>
        <v>0</v>
      </c>
      <c r="AD44" s="149">
        <f t="shared" si="25"/>
        <v>0</v>
      </c>
      <c r="AE44" s="149">
        <f t="shared" si="25"/>
        <v>0</v>
      </c>
      <c r="AF44" s="149">
        <f t="shared" si="25"/>
        <v>0</v>
      </c>
      <c r="AG44" s="149">
        <f t="shared" si="25"/>
        <v>0</v>
      </c>
      <c r="AH44" s="149">
        <f t="shared" si="25"/>
        <v>0</v>
      </c>
      <c r="AI44" s="150">
        <f t="shared" si="25"/>
        <v>0</v>
      </c>
      <c r="AJ44" s="149">
        <f t="shared" si="25"/>
        <v>0</v>
      </c>
      <c r="AK44" s="149">
        <f t="shared" si="25"/>
        <v>0</v>
      </c>
      <c r="AL44" s="149">
        <f t="shared" si="25"/>
        <v>0</v>
      </c>
      <c r="AM44" s="149">
        <f t="shared" si="25"/>
        <v>0</v>
      </c>
      <c r="AN44" s="151">
        <f t="shared" si="25"/>
        <v>0</v>
      </c>
      <c r="AO44" s="152"/>
      <c r="AP44" s="153"/>
      <c r="AQ44" s="162"/>
      <c r="AR44" s="162"/>
      <c r="AS44" s="162"/>
    </row>
    <row r="45" ht="26.25" spans="4:45">
      <c r="D45" s="165"/>
      <c r="E45" s="166" t="s">
        <v>80</v>
      </c>
      <c r="F45" s="167"/>
      <c r="G45" s="168" t="s">
        <v>71</v>
      </c>
      <c r="H45" s="169"/>
      <c r="I45" s="170"/>
      <c r="J45" s="170"/>
      <c r="K45" s="171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1">
        <v>0.85</v>
      </c>
      <c r="AB45" s="171"/>
      <c r="AC45" s="170"/>
      <c r="AD45" s="170"/>
      <c r="AE45" s="170"/>
      <c r="AF45" s="170"/>
      <c r="AG45" s="170"/>
      <c r="AH45" s="170"/>
      <c r="AI45" s="172"/>
      <c r="AJ45" s="170"/>
      <c r="AK45" s="170"/>
      <c r="AL45" s="170"/>
      <c r="AM45" s="170"/>
      <c r="AN45" s="173"/>
      <c r="AO45" s="144">
        <f t="shared" ref="AO45" si="27">SUM(H46:AI46)</f>
        <v>0.0255</v>
      </c>
      <c r="AP45" s="174">
        <f>SUM(AJ46:AN46)</f>
        <v>0</v>
      </c>
      <c r="AQ45" s="100"/>
      <c r="AR45" s="100"/>
      <c r="AS45" s="100"/>
    </row>
    <row r="46" ht="26.25" spans="4:45">
      <c r="D46" s="165"/>
      <c r="E46" s="175"/>
      <c r="F46" s="176"/>
      <c r="G46" s="168" t="s">
        <v>72</v>
      </c>
      <c r="H46" s="177">
        <f t="shared" ref="H46:AN46" si="28">(H$24*H45)/1000</f>
        <v>0</v>
      </c>
      <c r="I46" s="178">
        <f t="shared" si="28"/>
        <v>0</v>
      </c>
      <c r="J46" s="178">
        <f t="shared" si="28"/>
        <v>0</v>
      </c>
      <c r="K46" s="178">
        <f t="shared" ref="K46" si="29">(K$24*K45)/1000</f>
        <v>0</v>
      </c>
      <c r="L46" s="178">
        <f t="shared" si="28"/>
        <v>0</v>
      </c>
      <c r="M46" s="178">
        <f t="shared" si="28"/>
        <v>0</v>
      </c>
      <c r="N46" s="178">
        <f t="shared" si="28"/>
        <v>0</v>
      </c>
      <c r="O46" s="178">
        <f t="shared" si="28"/>
        <v>0</v>
      </c>
      <c r="P46" s="178">
        <f t="shared" si="28"/>
        <v>0</v>
      </c>
      <c r="Q46" s="178">
        <f t="shared" si="28"/>
        <v>0</v>
      </c>
      <c r="R46" s="178">
        <f t="shared" si="28"/>
        <v>0</v>
      </c>
      <c r="S46" s="178">
        <f t="shared" si="28"/>
        <v>0</v>
      </c>
      <c r="T46" s="178">
        <f t="shared" si="28"/>
        <v>0</v>
      </c>
      <c r="U46" s="178">
        <f t="shared" si="28"/>
        <v>0</v>
      </c>
      <c r="V46" s="178">
        <f t="shared" si="28"/>
        <v>0</v>
      </c>
      <c r="W46" s="178">
        <f t="shared" si="28"/>
        <v>0</v>
      </c>
      <c r="X46" s="178">
        <f t="shared" si="28"/>
        <v>0</v>
      </c>
      <c r="Y46" s="178">
        <f t="shared" si="28"/>
        <v>0</v>
      </c>
      <c r="Z46" s="178">
        <f t="shared" si="28"/>
        <v>0</v>
      </c>
      <c r="AA46" s="178">
        <f t="shared" si="28"/>
        <v>0.0255</v>
      </c>
      <c r="AB46" s="178">
        <f t="shared" si="28"/>
        <v>0</v>
      </c>
      <c r="AC46" s="178">
        <f t="shared" si="28"/>
        <v>0</v>
      </c>
      <c r="AD46" s="178">
        <f t="shared" si="28"/>
        <v>0</v>
      </c>
      <c r="AE46" s="178">
        <f t="shared" si="28"/>
        <v>0</v>
      </c>
      <c r="AF46" s="178">
        <f t="shared" si="28"/>
        <v>0</v>
      </c>
      <c r="AG46" s="178">
        <f t="shared" si="28"/>
        <v>0</v>
      </c>
      <c r="AH46" s="178">
        <f t="shared" si="28"/>
        <v>0</v>
      </c>
      <c r="AI46" s="179">
        <f t="shared" si="28"/>
        <v>0</v>
      </c>
      <c r="AJ46" s="178">
        <f t="shared" si="28"/>
        <v>0</v>
      </c>
      <c r="AK46" s="178">
        <f t="shared" si="28"/>
        <v>0</v>
      </c>
      <c r="AL46" s="178">
        <f t="shared" si="28"/>
        <v>0</v>
      </c>
      <c r="AM46" s="178">
        <f t="shared" si="28"/>
        <v>0</v>
      </c>
      <c r="AN46" s="180">
        <f t="shared" si="28"/>
        <v>0</v>
      </c>
      <c r="AO46" s="152"/>
      <c r="AP46" s="181"/>
      <c r="AQ46" s="100"/>
      <c r="AR46" s="100"/>
      <c r="AS46" s="100"/>
    </row>
    <row r="47" ht="27.75" customHeight="1" spans="4:45">
      <c r="D47" s="135">
        <v>10</v>
      </c>
      <c r="E47" s="158" t="s">
        <v>81</v>
      </c>
      <c r="F47" s="137"/>
      <c r="G47" s="138" t="s">
        <v>71</v>
      </c>
      <c r="H47" s="139"/>
      <c r="I47" s="140"/>
      <c r="J47" s="140"/>
      <c r="K47" s="141"/>
      <c r="L47" s="140"/>
      <c r="M47" s="140"/>
      <c r="N47" s="140"/>
      <c r="O47" s="140"/>
      <c r="P47" s="140">
        <v>80</v>
      </c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1"/>
      <c r="AB47" s="141"/>
      <c r="AC47" s="140"/>
      <c r="AD47" s="140"/>
      <c r="AE47" s="140"/>
      <c r="AF47" s="140"/>
      <c r="AG47" s="140"/>
      <c r="AH47" s="140"/>
      <c r="AI47" s="142"/>
      <c r="AJ47" s="140"/>
      <c r="AK47" s="140"/>
      <c r="AL47" s="140"/>
      <c r="AM47" s="140"/>
      <c r="AN47" s="143"/>
      <c r="AO47" s="144">
        <f t="shared" ref="AO47" si="30">SUM(H48:AI48)</f>
        <v>2.4</v>
      </c>
      <c r="AP47" s="145">
        <f>SUM(AJ48:AN48)</f>
        <v>0</v>
      </c>
    </row>
    <row r="48" ht="23.25" customHeight="1" spans="4:45">
      <c r="D48" s="146"/>
      <c r="E48" s="159"/>
      <c r="F48" s="83"/>
      <c r="G48" s="138" t="s">
        <v>72</v>
      </c>
      <c r="H48" s="148">
        <f t="shared" ref="H48:AN48" si="31">(H$24*H47)/1000</f>
        <v>0</v>
      </c>
      <c r="I48" s="149">
        <f t="shared" si="31"/>
        <v>0</v>
      </c>
      <c r="J48" s="149">
        <f t="shared" si="31"/>
        <v>0</v>
      </c>
      <c r="K48" s="149">
        <f t="shared" si="31"/>
        <v>0</v>
      </c>
      <c r="L48" s="149">
        <f t="shared" si="31"/>
        <v>0</v>
      </c>
      <c r="M48" s="149">
        <f t="shared" si="31"/>
        <v>0</v>
      </c>
      <c r="N48" s="149">
        <f t="shared" si="31"/>
        <v>0</v>
      </c>
      <c r="O48" s="149">
        <f t="shared" si="31"/>
        <v>0</v>
      </c>
      <c r="P48" s="149">
        <f t="shared" si="31"/>
        <v>2.4</v>
      </c>
      <c r="Q48" s="149">
        <f t="shared" si="31"/>
        <v>0</v>
      </c>
      <c r="R48" s="149">
        <f t="shared" si="31"/>
        <v>0</v>
      </c>
      <c r="S48" s="149">
        <f t="shared" si="31"/>
        <v>0</v>
      </c>
      <c r="T48" s="149">
        <f t="shared" si="31"/>
        <v>0</v>
      </c>
      <c r="U48" s="149">
        <f t="shared" si="31"/>
        <v>0</v>
      </c>
      <c r="V48" s="149">
        <f t="shared" si="31"/>
        <v>0</v>
      </c>
      <c r="W48" s="149">
        <f t="shared" si="31"/>
        <v>0</v>
      </c>
      <c r="X48" s="149">
        <f t="shared" si="31"/>
        <v>0</v>
      </c>
      <c r="Y48" s="149">
        <f t="shared" si="31"/>
        <v>0</v>
      </c>
      <c r="Z48" s="149">
        <f t="shared" si="31"/>
        <v>0</v>
      </c>
      <c r="AA48" s="149">
        <f t="shared" si="31"/>
        <v>0</v>
      </c>
      <c r="AB48" s="149">
        <f t="shared" si="31"/>
        <v>0</v>
      </c>
      <c r="AC48" s="149">
        <f t="shared" si="31"/>
        <v>0</v>
      </c>
      <c r="AD48" s="149">
        <f t="shared" si="31"/>
        <v>0</v>
      </c>
      <c r="AE48" s="149">
        <f t="shared" si="31"/>
        <v>0</v>
      </c>
      <c r="AF48" s="149">
        <f t="shared" si="31"/>
        <v>0</v>
      </c>
      <c r="AG48" s="149">
        <f t="shared" si="31"/>
        <v>0</v>
      </c>
      <c r="AH48" s="149">
        <f t="shared" si="31"/>
        <v>0</v>
      </c>
      <c r="AI48" s="150">
        <f t="shared" si="31"/>
        <v>0</v>
      </c>
      <c r="AJ48" s="149">
        <f t="shared" si="31"/>
        <v>0</v>
      </c>
      <c r="AK48" s="149">
        <f t="shared" si="31"/>
        <v>0</v>
      </c>
      <c r="AL48" s="149">
        <f t="shared" si="31"/>
        <v>0</v>
      </c>
      <c r="AM48" s="149">
        <f t="shared" si="31"/>
        <v>0</v>
      </c>
      <c r="AN48" s="151">
        <f t="shared" si="31"/>
        <v>0</v>
      </c>
      <c r="AO48" s="152"/>
      <c r="AP48" s="153"/>
    </row>
    <row r="49" ht="25.5" customHeight="1" spans="4:43">
      <c r="D49" s="135">
        <v>11</v>
      </c>
      <c r="E49" s="158" t="s">
        <v>82</v>
      </c>
      <c r="F49" s="137"/>
      <c r="G49" s="138" t="s">
        <v>71</v>
      </c>
      <c r="H49" s="139"/>
      <c r="I49" s="140"/>
      <c r="J49" s="140"/>
      <c r="K49" s="141"/>
      <c r="L49" s="140"/>
      <c r="M49" s="140"/>
      <c r="N49" s="140"/>
      <c r="O49" s="140"/>
      <c r="P49" s="140">
        <v>9.6</v>
      </c>
      <c r="Q49" s="140">
        <v>17</v>
      </c>
      <c r="R49" s="140">
        <v>7.5</v>
      </c>
      <c r="S49" s="140"/>
      <c r="T49" s="140"/>
      <c r="U49" s="140"/>
      <c r="V49" s="140"/>
      <c r="W49" s="140"/>
      <c r="X49" s="140"/>
      <c r="Y49" s="140"/>
      <c r="Z49" s="140"/>
      <c r="AA49" s="141"/>
      <c r="AB49" s="141"/>
      <c r="AC49" s="140"/>
      <c r="AD49" s="140"/>
      <c r="AE49" s="140"/>
      <c r="AF49" s="140"/>
      <c r="AG49" s="140"/>
      <c r="AH49" s="140"/>
      <c r="AI49" s="142"/>
      <c r="AJ49" s="140"/>
      <c r="AK49" s="140"/>
      <c r="AL49" s="140"/>
      <c r="AM49" s="140"/>
      <c r="AN49" s="143"/>
      <c r="AO49" s="144">
        <f t="shared" ref="AO49" si="32">SUM(H50:AI50)</f>
        <v>1.023</v>
      </c>
      <c r="AP49" s="145">
        <f>SUM(AJ50:AN50)</f>
        <v>0</v>
      </c>
    </row>
    <row r="50" ht="25.5" customHeight="1" spans="4:43">
      <c r="D50" s="146"/>
      <c r="E50" s="159"/>
      <c r="F50" s="83"/>
      <c r="G50" s="138" t="s">
        <v>72</v>
      </c>
      <c r="H50" s="148">
        <f t="shared" ref="H50:K50" si="33">(H$24*H49)/1000</f>
        <v>0</v>
      </c>
      <c r="I50" s="149">
        <f t="shared" si="33"/>
        <v>0</v>
      </c>
      <c r="J50" s="149">
        <f t="shared" si="33"/>
        <v>0</v>
      </c>
      <c r="K50" s="149">
        <f t="shared" si="33"/>
        <v>0</v>
      </c>
      <c r="L50" s="149">
        <f t="shared" ref="L50:AN50" si="34">(L$24*L49)/1000</f>
        <v>0</v>
      </c>
      <c r="M50" s="149">
        <f t="shared" si="34"/>
        <v>0</v>
      </c>
      <c r="N50" s="149">
        <f t="shared" si="34"/>
        <v>0</v>
      </c>
      <c r="O50" s="149">
        <f t="shared" si="34"/>
        <v>0</v>
      </c>
      <c r="P50" s="149">
        <f t="shared" si="34"/>
        <v>0.288</v>
      </c>
      <c r="Q50" s="149">
        <f t="shared" si="34"/>
        <v>0.51</v>
      </c>
      <c r="R50" s="149">
        <f t="shared" si="34"/>
        <v>0.225</v>
      </c>
      <c r="S50" s="149">
        <f t="shared" si="34"/>
        <v>0</v>
      </c>
      <c r="T50" s="149">
        <f t="shared" si="34"/>
        <v>0</v>
      </c>
      <c r="U50" s="149">
        <f t="shared" si="34"/>
        <v>0</v>
      </c>
      <c r="V50" s="149">
        <f t="shared" si="34"/>
        <v>0</v>
      </c>
      <c r="W50" s="149">
        <f t="shared" si="34"/>
        <v>0</v>
      </c>
      <c r="X50" s="149"/>
      <c r="Y50" s="149">
        <f t="shared" si="34"/>
        <v>0</v>
      </c>
      <c r="Z50" s="149">
        <f t="shared" si="34"/>
        <v>0</v>
      </c>
      <c r="AA50" s="149">
        <f t="shared" si="34"/>
        <v>0</v>
      </c>
      <c r="AB50" s="149">
        <f t="shared" si="34"/>
        <v>0</v>
      </c>
      <c r="AC50" s="149">
        <f t="shared" si="34"/>
        <v>0</v>
      </c>
      <c r="AD50" s="149">
        <f t="shared" si="34"/>
        <v>0</v>
      </c>
      <c r="AE50" s="149">
        <f t="shared" si="34"/>
        <v>0</v>
      </c>
      <c r="AF50" s="149">
        <f t="shared" si="34"/>
        <v>0</v>
      </c>
      <c r="AG50" s="149">
        <f t="shared" si="34"/>
        <v>0</v>
      </c>
      <c r="AH50" s="149">
        <f t="shared" si="34"/>
        <v>0</v>
      </c>
      <c r="AI50" s="150">
        <f t="shared" si="34"/>
        <v>0</v>
      </c>
      <c r="AJ50" s="149">
        <f t="shared" si="34"/>
        <v>0</v>
      </c>
      <c r="AK50" s="149">
        <f t="shared" si="34"/>
        <v>0</v>
      </c>
      <c r="AL50" s="149">
        <f t="shared" si="34"/>
        <v>0</v>
      </c>
      <c r="AM50" s="149">
        <f t="shared" si="34"/>
        <v>0</v>
      </c>
      <c r="AN50" s="151">
        <f t="shared" si="34"/>
        <v>0</v>
      </c>
      <c r="AO50" s="152"/>
      <c r="AP50" s="153"/>
    </row>
    <row r="51" ht="27.75" customHeight="1" spans="4:43">
      <c r="D51" s="135">
        <v>12</v>
      </c>
      <c r="E51" s="158" t="s">
        <v>83</v>
      </c>
      <c r="F51" s="137"/>
      <c r="G51" s="138" t="s">
        <v>71</v>
      </c>
      <c r="H51" s="139"/>
      <c r="I51" s="140"/>
      <c r="J51" s="140"/>
      <c r="K51" s="141"/>
      <c r="L51" s="140"/>
      <c r="M51" s="140"/>
      <c r="N51" s="140"/>
      <c r="O51" s="140"/>
      <c r="P51" s="140">
        <v>10</v>
      </c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1"/>
      <c r="AB51" s="141"/>
      <c r="AC51" s="140"/>
      <c r="AD51" s="140"/>
      <c r="AE51" s="140"/>
      <c r="AF51" s="140"/>
      <c r="AG51" s="140"/>
      <c r="AH51" s="140"/>
      <c r="AI51" s="142"/>
      <c r="AJ51" s="140"/>
      <c r="AK51" s="140"/>
      <c r="AL51" s="140"/>
      <c r="AM51" s="140"/>
      <c r="AN51" s="143"/>
      <c r="AO51" s="144">
        <f t="shared" ref="AO51" si="35">SUM(H52:AI52)</f>
        <v>0.3</v>
      </c>
      <c r="AP51" s="145">
        <f>SUM(AJ52:AN52)</f>
        <v>0</v>
      </c>
    </row>
    <row r="52" ht="31.5" customHeight="1" spans="4:43">
      <c r="D52" s="146"/>
      <c r="E52" s="159"/>
      <c r="F52" s="83"/>
      <c r="G52" s="138" t="s">
        <v>72</v>
      </c>
      <c r="H52" s="148">
        <f t="shared" ref="H52:AN52" si="36">(H$24*H51)/1000</f>
        <v>0</v>
      </c>
      <c r="I52" s="149">
        <f t="shared" si="36"/>
        <v>0</v>
      </c>
      <c r="J52" s="149">
        <f t="shared" si="36"/>
        <v>0</v>
      </c>
      <c r="K52" s="149">
        <f t="shared" ref="K52" si="37">(K$24*K51)/1000</f>
        <v>0</v>
      </c>
      <c r="L52" s="149">
        <f t="shared" si="36"/>
        <v>0</v>
      </c>
      <c r="M52" s="149">
        <f t="shared" si="36"/>
        <v>0</v>
      </c>
      <c r="N52" s="149">
        <f t="shared" si="36"/>
        <v>0</v>
      </c>
      <c r="O52" s="149">
        <f t="shared" si="36"/>
        <v>0</v>
      </c>
      <c r="P52" s="149">
        <f t="shared" si="36"/>
        <v>0.3</v>
      </c>
      <c r="Q52" s="149">
        <f t="shared" si="36"/>
        <v>0</v>
      </c>
      <c r="R52" s="149">
        <f t="shared" si="36"/>
        <v>0</v>
      </c>
      <c r="S52" s="149">
        <f t="shared" si="36"/>
        <v>0</v>
      </c>
      <c r="T52" s="149">
        <f t="shared" si="36"/>
        <v>0</v>
      </c>
      <c r="U52" s="149">
        <f t="shared" si="36"/>
        <v>0</v>
      </c>
      <c r="V52" s="149">
        <f t="shared" si="36"/>
        <v>0</v>
      </c>
      <c r="W52" s="149">
        <f t="shared" si="36"/>
        <v>0</v>
      </c>
      <c r="X52" s="149">
        <f t="shared" si="36"/>
        <v>0</v>
      </c>
      <c r="Y52" s="149">
        <f t="shared" si="36"/>
        <v>0</v>
      </c>
      <c r="Z52" s="149">
        <f t="shared" si="36"/>
        <v>0</v>
      </c>
      <c r="AA52" s="149">
        <f t="shared" si="36"/>
        <v>0</v>
      </c>
      <c r="AB52" s="149">
        <f t="shared" si="36"/>
        <v>0</v>
      </c>
      <c r="AC52" s="149">
        <f t="shared" si="36"/>
        <v>0</v>
      </c>
      <c r="AD52" s="149">
        <f t="shared" si="36"/>
        <v>0</v>
      </c>
      <c r="AE52" s="149">
        <f t="shared" si="36"/>
        <v>0</v>
      </c>
      <c r="AF52" s="149">
        <f t="shared" si="36"/>
        <v>0</v>
      </c>
      <c r="AG52" s="149">
        <f t="shared" si="36"/>
        <v>0</v>
      </c>
      <c r="AH52" s="149">
        <f t="shared" si="36"/>
        <v>0</v>
      </c>
      <c r="AI52" s="150">
        <f t="shared" si="36"/>
        <v>0</v>
      </c>
      <c r="AJ52" s="149">
        <f t="shared" si="36"/>
        <v>0</v>
      </c>
      <c r="AK52" s="149">
        <f t="shared" si="36"/>
        <v>0</v>
      </c>
      <c r="AL52" s="149">
        <f t="shared" si="36"/>
        <v>0</v>
      </c>
      <c r="AM52" s="149">
        <f t="shared" si="36"/>
        <v>0</v>
      </c>
      <c r="AN52" s="151">
        <f t="shared" si="36"/>
        <v>0</v>
      </c>
      <c r="AO52" s="152"/>
      <c r="AP52" s="153"/>
    </row>
    <row r="53" ht="27.75" customHeight="1" spans="4:43">
      <c r="D53" s="135">
        <v>13</v>
      </c>
      <c r="E53" s="158" t="s">
        <v>84</v>
      </c>
      <c r="F53" s="137"/>
      <c r="G53" s="138" t="s">
        <v>71</v>
      </c>
      <c r="H53" s="139"/>
      <c r="I53" s="140"/>
      <c r="J53" s="140"/>
      <c r="K53" s="141"/>
      <c r="L53" s="140"/>
      <c r="M53" s="140">
        <v>79.6</v>
      </c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  <c r="AA53" s="141"/>
      <c r="AB53" s="141"/>
      <c r="AC53" s="140"/>
      <c r="AD53" s="140"/>
      <c r="AE53" s="140"/>
      <c r="AF53" s="140"/>
      <c r="AG53" s="140"/>
      <c r="AH53" s="140"/>
      <c r="AI53" s="142"/>
      <c r="AJ53" s="140"/>
      <c r="AK53" s="140"/>
      <c r="AL53" s="140"/>
      <c r="AM53" s="140"/>
      <c r="AN53" s="143"/>
      <c r="AO53" s="144">
        <f t="shared" ref="AO53" si="38">SUM(H54:AI54)</f>
        <v>2.388</v>
      </c>
      <c r="AP53" s="145">
        <f>SUM(AJ54:AN54)</f>
        <v>0</v>
      </c>
    </row>
    <row r="54" ht="25.15" customHeight="1" spans="4:43">
      <c r="D54" s="146"/>
      <c r="E54" s="159"/>
      <c r="F54" s="83"/>
      <c r="G54" s="138" t="s">
        <v>72</v>
      </c>
      <c r="H54" s="148">
        <f t="shared" ref="H54:AN54" si="39">(H$24*H53)/1000</f>
        <v>0</v>
      </c>
      <c r="I54" s="149">
        <f t="shared" si="39"/>
        <v>0</v>
      </c>
      <c r="J54" s="149">
        <f t="shared" si="39"/>
        <v>0</v>
      </c>
      <c r="K54" s="149">
        <f t="shared" ref="K54" si="40">(K$24*K53)/1000</f>
        <v>0</v>
      </c>
      <c r="L54" s="149">
        <f t="shared" si="39"/>
        <v>0</v>
      </c>
      <c r="M54" s="149">
        <f t="shared" si="39"/>
        <v>2.388</v>
      </c>
      <c r="N54" s="149">
        <f t="shared" si="39"/>
        <v>0</v>
      </c>
      <c r="O54" s="149">
        <f t="shared" si="39"/>
        <v>0</v>
      </c>
      <c r="P54" s="149">
        <f t="shared" si="39"/>
        <v>0</v>
      </c>
      <c r="Q54" s="149">
        <f t="shared" si="39"/>
        <v>0</v>
      </c>
      <c r="R54" s="149">
        <f t="shared" si="39"/>
        <v>0</v>
      </c>
      <c r="S54" s="149">
        <f t="shared" si="39"/>
        <v>0</v>
      </c>
      <c r="T54" s="149">
        <f t="shared" si="39"/>
        <v>0</v>
      </c>
      <c r="U54" s="149">
        <f t="shared" si="39"/>
        <v>0</v>
      </c>
      <c r="V54" s="149">
        <f t="shared" si="39"/>
        <v>0</v>
      </c>
      <c r="W54" s="149">
        <f t="shared" si="39"/>
        <v>0</v>
      </c>
      <c r="X54" s="149">
        <f t="shared" si="39"/>
        <v>0</v>
      </c>
      <c r="Y54" s="149">
        <f t="shared" si="39"/>
        <v>0</v>
      </c>
      <c r="Z54" s="149">
        <f t="shared" si="39"/>
        <v>0</v>
      </c>
      <c r="AA54" s="149">
        <f t="shared" si="39"/>
        <v>0</v>
      </c>
      <c r="AB54" s="149">
        <f t="shared" si="39"/>
        <v>0</v>
      </c>
      <c r="AC54" s="149">
        <f t="shared" si="39"/>
        <v>0</v>
      </c>
      <c r="AD54" s="149">
        <f t="shared" si="39"/>
        <v>0</v>
      </c>
      <c r="AE54" s="149">
        <f t="shared" si="39"/>
        <v>0</v>
      </c>
      <c r="AF54" s="149">
        <f t="shared" si="39"/>
        <v>0</v>
      </c>
      <c r="AG54" s="149">
        <f t="shared" si="39"/>
        <v>0</v>
      </c>
      <c r="AH54" s="149">
        <f t="shared" si="39"/>
        <v>0</v>
      </c>
      <c r="AI54" s="150">
        <f t="shared" si="39"/>
        <v>0</v>
      </c>
      <c r="AJ54" s="149">
        <f t="shared" si="39"/>
        <v>0</v>
      </c>
      <c r="AK54" s="149">
        <f t="shared" si="39"/>
        <v>0</v>
      </c>
      <c r="AL54" s="149">
        <f t="shared" si="39"/>
        <v>0</v>
      </c>
      <c r="AM54" s="149">
        <f t="shared" si="39"/>
        <v>0</v>
      </c>
      <c r="AN54" s="151">
        <f t="shared" si="39"/>
        <v>0</v>
      </c>
      <c r="AO54" s="152"/>
      <c r="AP54" s="153"/>
    </row>
    <row r="55" ht="26.25" spans="4:43">
      <c r="D55" s="165"/>
      <c r="E55" s="161" t="s">
        <v>54</v>
      </c>
      <c r="F55" s="137"/>
      <c r="G55" s="138" t="s">
        <v>71</v>
      </c>
      <c r="H55" s="139"/>
      <c r="I55" s="140"/>
      <c r="J55" s="140"/>
      <c r="K55" s="141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1"/>
      <c r="AB55" s="141">
        <v>142.105</v>
      </c>
      <c r="AC55" s="140"/>
      <c r="AD55" s="140"/>
      <c r="AE55" s="140"/>
      <c r="AF55" s="140"/>
      <c r="AG55" s="140"/>
      <c r="AH55" s="140"/>
      <c r="AI55" s="142"/>
      <c r="AJ55" s="140"/>
      <c r="AK55" s="140"/>
      <c r="AL55" s="140"/>
      <c r="AM55" s="140"/>
      <c r="AN55" s="143"/>
      <c r="AO55" s="144">
        <f t="shared" ref="AO55" si="41">SUM(H56:AI56)</f>
        <v>4.26315</v>
      </c>
      <c r="AP55" s="145">
        <f>SUM(AJ56:AN56)</f>
        <v>0</v>
      </c>
    </row>
    <row r="56" ht="27" customHeight="1" spans="4:43">
      <c r="D56" s="165"/>
      <c r="E56" s="164"/>
      <c r="F56" s="83"/>
      <c r="G56" s="138" t="s">
        <v>72</v>
      </c>
      <c r="H56" s="148">
        <f t="shared" ref="H56:AN56" si="42">(H$24*H55)/1000</f>
        <v>0</v>
      </c>
      <c r="I56" s="149">
        <f t="shared" si="42"/>
        <v>0</v>
      </c>
      <c r="J56" s="149">
        <f t="shared" si="42"/>
        <v>0</v>
      </c>
      <c r="K56" s="149">
        <f t="shared" ref="K56" si="43">(K$24*K55)/1000</f>
        <v>0</v>
      </c>
      <c r="L56" s="149">
        <f t="shared" si="42"/>
        <v>0</v>
      </c>
      <c r="M56" s="149">
        <f t="shared" si="42"/>
        <v>0</v>
      </c>
      <c r="N56" s="149">
        <f t="shared" si="42"/>
        <v>0</v>
      </c>
      <c r="O56" s="149">
        <f t="shared" si="42"/>
        <v>0</v>
      </c>
      <c r="P56" s="149">
        <f t="shared" si="42"/>
        <v>0</v>
      </c>
      <c r="Q56" s="149">
        <f t="shared" si="42"/>
        <v>0</v>
      </c>
      <c r="R56" s="149">
        <f t="shared" si="42"/>
        <v>0</v>
      </c>
      <c r="S56" s="149">
        <f t="shared" si="42"/>
        <v>0</v>
      </c>
      <c r="T56" s="149">
        <f t="shared" si="42"/>
        <v>0</v>
      </c>
      <c r="U56" s="149">
        <f t="shared" si="42"/>
        <v>0</v>
      </c>
      <c r="V56" s="149">
        <f t="shared" si="42"/>
        <v>0</v>
      </c>
      <c r="W56" s="149">
        <f t="shared" si="42"/>
        <v>0</v>
      </c>
      <c r="X56" s="149">
        <f t="shared" si="42"/>
        <v>0</v>
      </c>
      <c r="Y56" s="149">
        <f t="shared" si="42"/>
        <v>0</v>
      </c>
      <c r="Z56" s="149">
        <f t="shared" si="42"/>
        <v>0</v>
      </c>
      <c r="AA56" s="149">
        <f t="shared" si="42"/>
        <v>0</v>
      </c>
      <c r="AB56" s="149">
        <f t="shared" si="42"/>
        <v>4.26315</v>
      </c>
      <c r="AC56" s="149">
        <f t="shared" si="42"/>
        <v>0</v>
      </c>
      <c r="AD56" s="149">
        <f t="shared" si="42"/>
        <v>0</v>
      </c>
      <c r="AE56" s="149">
        <f t="shared" si="42"/>
        <v>0</v>
      </c>
      <c r="AF56" s="149">
        <f t="shared" si="42"/>
        <v>0</v>
      </c>
      <c r="AG56" s="149">
        <f t="shared" si="42"/>
        <v>0</v>
      </c>
      <c r="AH56" s="149">
        <f t="shared" si="42"/>
        <v>0</v>
      </c>
      <c r="AI56" s="150">
        <f t="shared" si="42"/>
        <v>0</v>
      </c>
      <c r="AJ56" s="149">
        <f t="shared" si="42"/>
        <v>0</v>
      </c>
      <c r="AK56" s="149">
        <f t="shared" si="42"/>
        <v>0</v>
      </c>
      <c r="AL56" s="149">
        <f t="shared" si="42"/>
        <v>0</v>
      </c>
      <c r="AM56" s="149">
        <f t="shared" si="42"/>
        <v>0</v>
      </c>
      <c r="AN56" s="151">
        <f t="shared" si="42"/>
        <v>0</v>
      </c>
      <c r="AO56" s="152"/>
      <c r="AP56" s="153"/>
      <c r="AQ56" s="182"/>
    </row>
    <row r="57" ht="25.5" spans="4:43">
      <c r="D57" s="135">
        <v>14</v>
      </c>
      <c r="E57" s="158" t="s">
        <v>85</v>
      </c>
      <c r="F57" s="137"/>
      <c r="G57" s="138" t="s">
        <v>71</v>
      </c>
      <c r="H57" s="139"/>
      <c r="I57" s="140"/>
      <c r="J57" s="140"/>
      <c r="K57" s="141"/>
      <c r="L57" s="140"/>
      <c r="M57" s="140"/>
      <c r="N57" s="140"/>
      <c r="O57" s="140"/>
      <c r="P57" s="140"/>
      <c r="Q57" s="140"/>
      <c r="R57" s="140">
        <v>65.789</v>
      </c>
      <c r="S57" s="140"/>
      <c r="T57" s="140"/>
      <c r="U57" s="140"/>
      <c r="V57" s="140"/>
      <c r="W57" s="140"/>
      <c r="X57" s="140"/>
      <c r="Y57" s="140"/>
      <c r="Z57" s="140"/>
      <c r="AA57" s="141"/>
      <c r="AB57" s="141"/>
      <c r="AC57" s="140"/>
      <c r="AD57" s="140"/>
      <c r="AE57" s="140"/>
      <c r="AF57" s="140"/>
      <c r="AG57" s="140"/>
      <c r="AH57" s="140"/>
      <c r="AI57" s="142"/>
      <c r="AJ57" s="140"/>
      <c r="AK57" s="140"/>
      <c r="AL57" s="140"/>
      <c r="AM57" s="140"/>
      <c r="AN57" s="143"/>
      <c r="AO57" s="144">
        <f>SUM(H58:AI58)</f>
        <v>1.97367</v>
      </c>
      <c r="AP57" s="145">
        <f>SUM(AJ58:AN58)</f>
        <v>0</v>
      </c>
    </row>
    <row r="58" ht="25.5" spans="4:43">
      <c r="D58" s="146"/>
      <c r="E58" s="159"/>
      <c r="F58" s="83"/>
      <c r="G58" s="138" t="s">
        <v>72</v>
      </c>
      <c r="H58" s="148">
        <f t="shared" ref="H58:AN62" si="44">(H$24*H57)/1000</f>
        <v>0</v>
      </c>
      <c r="I58" s="149">
        <f t="shared" si="44"/>
        <v>0</v>
      </c>
      <c r="J58" s="149">
        <f t="shared" si="44"/>
        <v>0</v>
      </c>
      <c r="K58" s="149">
        <f t="shared" ref="K58" si="45">(K$24*K57)/1000</f>
        <v>0</v>
      </c>
      <c r="L58" s="149">
        <f t="shared" si="44"/>
        <v>0</v>
      </c>
      <c r="M58" s="149">
        <f t="shared" si="44"/>
        <v>0</v>
      </c>
      <c r="N58" s="149">
        <f t="shared" si="44"/>
        <v>0</v>
      </c>
      <c r="O58" s="149">
        <f t="shared" si="44"/>
        <v>0</v>
      </c>
      <c r="P58" s="149">
        <f t="shared" si="44"/>
        <v>0</v>
      </c>
      <c r="Q58" s="149">
        <f t="shared" si="44"/>
        <v>0</v>
      </c>
      <c r="R58" s="149">
        <f t="shared" si="44"/>
        <v>1.97367</v>
      </c>
      <c r="S58" s="149">
        <f t="shared" si="44"/>
        <v>0</v>
      </c>
      <c r="T58" s="149">
        <f t="shared" si="44"/>
        <v>0</v>
      </c>
      <c r="U58" s="149">
        <f t="shared" si="44"/>
        <v>0</v>
      </c>
      <c r="V58" s="149">
        <f t="shared" si="44"/>
        <v>0</v>
      </c>
      <c r="W58" s="149">
        <f t="shared" si="44"/>
        <v>0</v>
      </c>
      <c r="X58" s="149">
        <f t="shared" si="44"/>
        <v>0</v>
      </c>
      <c r="Y58" s="149">
        <f t="shared" si="44"/>
        <v>0</v>
      </c>
      <c r="Z58" s="149">
        <f t="shared" si="44"/>
        <v>0</v>
      </c>
      <c r="AA58" s="149">
        <f t="shared" si="44"/>
        <v>0</v>
      </c>
      <c r="AB58" s="149">
        <f t="shared" si="44"/>
        <v>0</v>
      </c>
      <c r="AC58" s="149">
        <f t="shared" si="44"/>
        <v>0</v>
      </c>
      <c r="AD58" s="149">
        <f t="shared" si="44"/>
        <v>0</v>
      </c>
      <c r="AE58" s="149">
        <f t="shared" si="44"/>
        <v>0</v>
      </c>
      <c r="AF58" s="149">
        <f t="shared" si="44"/>
        <v>0</v>
      </c>
      <c r="AG58" s="149">
        <f t="shared" si="44"/>
        <v>0</v>
      </c>
      <c r="AH58" s="149">
        <f t="shared" si="44"/>
        <v>0</v>
      </c>
      <c r="AI58" s="150">
        <f t="shared" si="44"/>
        <v>0</v>
      </c>
      <c r="AJ58" s="149">
        <f t="shared" si="44"/>
        <v>0</v>
      </c>
      <c r="AK58" s="149">
        <f t="shared" si="44"/>
        <v>0</v>
      </c>
      <c r="AL58" s="149">
        <f t="shared" si="44"/>
        <v>0</v>
      </c>
      <c r="AM58" s="149">
        <f t="shared" si="44"/>
        <v>0</v>
      </c>
      <c r="AN58" s="151">
        <f t="shared" si="44"/>
        <v>0</v>
      </c>
      <c r="AO58" s="152"/>
      <c r="AP58" s="153"/>
    </row>
    <row r="59" ht="27.75" hidden="1" customHeight="1" spans="4:43">
      <c r="D59" s="135">
        <v>15</v>
      </c>
      <c r="E59" s="158" t="s">
        <v>86</v>
      </c>
      <c r="F59" s="137"/>
      <c r="G59" s="138" t="s">
        <v>71</v>
      </c>
      <c r="H59" s="139"/>
      <c r="I59" s="140"/>
      <c r="J59" s="140"/>
      <c r="K59" s="141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  <c r="AA59" s="141"/>
      <c r="AB59" s="141"/>
      <c r="AC59" s="140"/>
      <c r="AD59" s="140"/>
      <c r="AE59" s="140"/>
      <c r="AF59" s="140"/>
      <c r="AG59" s="140"/>
      <c r="AH59" s="140"/>
      <c r="AI59" s="142"/>
      <c r="AJ59" s="140"/>
      <c r="AK59" s="140"/>
      <c r="AL59" s="140"/>
      <c r="AM59" s="140"/>
      <c r="AN59" s="143"/>
      <c r="AO59" s="144">
        <f>SUM(H60:AI60)</f>
        <v>0</v>
      </c>
      <c r="AP59" s="145">
        <f>SUM(AJ60:AN60)</f>
        <v>0</v>
      </c>
    </row>
    <row r="60" ht="31.9" hidden="1" customHeight="1" spans="4:43">
      <c r="D60" s="146"/>
      <c r="E60" s="159"/>
      <c r="F60" s="83"/>
      <c r="G60" s="138" t="s">
        <v>72</v>
      </c>
      <c r="H60" s="148">
        <f t="shared" ref="H60:P60" si="46">(H$24*H59)/1000</f>
        <v>0</v>
      </c>
      <c r="I60" s="149">
        <f t="shared" si="46"/>
        <v>0</v>
      </c>
      <c r="J60" s="149">
        <f t="shared" si="46"/>
        <v>0</v>
      </c>
      <c r="K60" s="149">
        <f t="shared" si="46"/>
        <v>0</v>
      </c>
      <c r="L60" s="149">
        <f t="shared" si="46"/>
        <v>0</v>
      </c>
      <c r="M60" s="149">
        <f t="shared" si="46"/>
        <v>0</v>
      </c>
      <c r="N60" s="149">
        <f t="shared" si="46"/>
        <v>0</v>
      </c>
      <c r="O60" s="149">
        <f t="shared" si="46"/>
        <v>0</v>
      </c>
      <c r="P60" s="149">
        <f t="shared" si="46"/>
        <v>0</v>
      </c>
      <c r="Q60" s="149">
        <f t="shared" si="44"/>
        <v>0</v>
      </c>
      <c r="R60" s="149">
        <f t="shared" si="44"/>
        <v>0</v>
      </c>
      <c r="S60" s="149">
        <f t="shared" si="44"/>
        <v>0</v>
      </c>
      <c r="T60" s="149">
        <f t="shared" si="44"/>
        <v>0</v>
      </c>
      <c r="U60" s="149">
        <f t="shared" si="44"/>
        <v>0</v>
      </c>
      <c r="V60" s="149">
        <f t="shared" si="44"/>
        <v>0</v>
      </c>
      <c r="W60" s="149">
        <f t="shared" si="44"/>
        <v>0</v>
      </c>
      <c r="X60" s="149">
        <f t="shared" si="44"/>
        <v>0</v>
      </c>
      <c r="Y60" s="149">
        <f t="shared" si="44"/>
        <v>0</v>
      </c>
      <c r="Z60" s="149">
        <f t="shared" si="44"/>
        <v>0</v>
      </c>
      <c r="AA60" s="149">
        <f t="shared" si="44"/>
        <v>0</v>
      </c>
      <c r="AB60" s="149">
        <f t="shared" si="44"/>
        <v>0</v>
      </c>
      <c r="AC60" s="149">
        <f t="shared" si="44"/>
        <v>0</v>
      </c>
      <c r="AD60" s="149">
        <f t="shared" si="44"/>
        <v>0</v>
      </c>
      <c r="AE60" s="149">
        <f t="shared" si="44"/>
        <v>0</v>
      </c>
      <c r="AF60" s="149">
        <f t="shared" si="44"/>
        <v>0</v>
      </c>
      <c r="AG60" s="149">
        <f t="shared" si="44"/>
        <v>0</v>
      </c>
      <c r="AH60" s="149">
        <f t="shared" si="44"/>
        <v>0</v>
      </c>
      <c r="AI60" s="150">
        <f t="shared" si="44"/>
        <v>0</v>
      </c>
      <c r="AJ60" s="149">
        <f t="shared" si="44"/>
        <v>0</v>
      </c>
      <c r="AK60" s="149">
        <f t="shared" si="44"/>
        <v>0</v>
      </c>
      <c r="AL60" s="149">
        <f t="shared" si="44"/>
        <v>0</v>
      </c>
      <c r="AM60" s="149">
        <f t="shared" si="44"/>
        <v>0</v>
      </c>
      <c r="AN60" s="151">
        <f t="shared" si="44"/>
        <v>0</v>
      </c>
      <c r="AO60" s="152"/>
      <c r="AP60" s="153"/>
      <c r="AQ60" s="16"/>
    </row>
    <row r="61" ht="25.5" spans="4:43">
      <c r="D61" s="135"/>
      <c r="E61" s="158" t="s">
        <v>87</v>
      </c>
      <c r="F61" s="137"/>
      <c r="G61" s="138" t="s">
        <v>71</v>
      </c>
      <c r="H61" s="139"/>
      <c r="I61" s="140"/>
      <c r="J61" s="140"/>
      <c r="K61" s="141"/>
      <c r="L61" s="140"/>
      <c r="M61" s="140"/>
      <c r="N61" s="140"/>
      <c r="O61" s="140"/>
      <c r="P61" s="140">
        <v>6</v>
      </c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1"/>
      <c r="AB61" s="141"/>
      <c r="AC61" s="140"/>
      <c r="AD61" s="140"/>
      <c r="AE61" s="140"/>
      <c r="AF61" s="140"/>
      <c r="AG61" s="140"/>
      <c r="AH61" s="140"/>
      <c r="AI61" s="142"/>
      <c r="AJ61" s="140"/>
      <c r="AK61" s="140"/>
      <c r="AL61" s="140"/>
      <c r="AM61" s="140"/>
      <c r="AN61" s="143"/>
      <c r="AO61" s="183">
        <f>SUM(H62:AI62)</f>
        <v>0.18</v>
      </c>
      <c r="AP61" s="145">
        <f>SUM(AJ62:AN62)</f>
        <v>0</v>
      </c>
    </row>
    <row r="62" ht="25.5" spans="4:43">
      <c r="D62" s="146"/>
      <c r="E62" s="159"/>
      <c r="F62" s="83"/>
      <c r="G62" s="138" t="s">
        <v>72</v>
      </c>
      <c r="H62" s="148">
        <f t="shared" ref="H62:S62" si="47">(H$24*H61)/1000</f>
        <v>0</v>
      </c>
      <c r="I62" s="149">
        <f t="shared" si="47"/>
        <v>0</v>
      </c>
      <c r="J62" s="149">
        <f t="shared" si="47"/>
        <v>0</v>
      </c>
      <c r="K62" s="149">
        <f t="shared" si="47"/>
        <v>0</v>
      </c>
      <c r="L62" s="149">
        <f t="shared" si="47"/>
        <v>0</v>
      </c>
      <c r="M62" s="149">
        <f t="shared" si="47"/>
        <v>0</v>
      </c>
      <c r="N62" s="149">
        <f t="shared" si="47"/>
        <v>0</v>
      </c>
      <c r="O62" s="149">
        <f t="shared" si="47"/>
        <v>0</v>
      </c>
      <c r="P62" s="149">
        <f t="shared" si="47"/>
        <v>0.18</v>
      </c>
      <c r="Q62" s="149">
        <f t="shared" si="47"/>
        <v>0</v>
      </c>
      <c r="R62" s="149">
        <f t="shared" si="47"/>
        <v>0</v>
      </c>
      <c r="S62" s="149">
        <f t="shared" si="47"/>
        <v>0</v>
      </c>
      <c r="T62" s="149">
        <f t="shared" si="44"/>
        <v>0</v>
      </c>
      <c r="U62" s="149">
        <f t="shared" si="44"/>
        <v>0</v>
      </c>
      <c r="V62" s="149">
        <f t="shared" si="44"/>
        <v>0</v>
      </c>
      <c r="W62" s="149">
        <f t="shared" si="44"/>
        <v>0</v>
      </c>
      <c r="X62" s="149">
        <f t="shared" si="44"/>
        <v>0</v>
      </c>
      <c r="Y62" s="149">
        <f t="shared" si="44"/>
        <v>0</v>
      </c>
      <c r="Z62" s="149">
        <f t="shared" si="44"/>
        <v>0</v>
      </c>
      <c r="AA62" s="149">
        <f t="shared" si="44"/>
        <v>0</v>
      </c>
      <c r="AB62" s="149">
        <f t="shared" si="44"/>
        <v>0</v>
      </c>
      <c r="AC62" s="149">
        <f t="shared" si="44"/>
        <v>0</v>
      </c>
      <c r="AD62" s="149">
        <f t="shared" si="44"/>
        <v>0</v>
      </c>
      <c r="AE62" s="149">
        <f t="shared" si="44"/>
        <v>0</v>
      </c>
      <c r="AF62" s="149">
        <f t="shared" si="44"/>
        <v>0</v>
      </c>
      <c r="AG62" s="149">
        <f t="shared" si="44"/>
        <v>0</v>
      </c>
      <c r="AH62" s="149">
        <f t="shared" si="44"/>
        <v>0</v>
      </c>
      <c r="AI62" s="150">
        <f t="shared" si="44"/>
        <v>0</v>
      </c>
      <c r="AJ62" s="149">
        <f t="shared" si="44"/>
        <v>0</v>
      </c>
      <c r="AK62" s="149">
        <f t="shared" si="44"/>
        <v>0</v>
      </c>
      <c r="AL62" s="149">
        <f t="shared" si="44"/>
        <v>0</v>
      </c>
      <c r="AM62" s="149">
        <f t="shared" si="44"/>
        <v>0</v>
      </c>
      <c r="AN62" s="151">
        <f t="shared" si="44"/>
        <v>0</v>
      </c>
      <c r="AO62" s="184"/>
      <c r="AP62" s="153"/>
    </row>
    <row r="63" ht="26.25" spans="4:43">
      <c r="D63" s="165"/>
      <c r="E63" s="158" t="s">
        <v>49</v>
      </c>
      <c r="F63" s="137"/>
      <c r="G63" s="138" t="s">
        <v>71</v>
      </c>
      <c r="H63" s="139"/>
      <c r="I63" s="140"/>
      <c r="J63" s="140"/>
      <c r="K63" s="141"/>
      <c r="L63" s="140"/>
      <c r="M63" s="140"/>
      <c r="N63" s="140"/>
      <c r="O63" s="140"/>
      <c r="P63" s="140"/>
      <c r="Q63" s="140"/>
      <c r="R63" s="140"/>
      <c r="S63" s="185"/>
      <c r="T63" s="140"/>
      <c r="U63" s="140">
        <v>157.894</v>
      </c>
      <c r="V63" s="140"/>
      <c r="W63" s="140"/>
      <c r="X63" s="140"/>
      <c r="Y63" s="140"/>
      <c r="Z63" s="140"/>
      <c r="AA63" s="141"/>
      <c r="AB63" s="141"/>
      <c r="AC63" s="140"/>
      <c r="AD63" s="140"/>
      <c r="AE63" s="140"/>
      <c r="AF63" s="140"/>
      <c r="AG63" s="140"/>
      <c r="AH63" s="140"/>
      <c r="AI63" s="142"/>
      <c r="AJ63" s="140"/>
      <c r="AK63" s="140"/>
      <c r="AL63" s="140"/>
      <c r="AM63" s="140"/>
      <c r="AN63" s="143"/>
      <c r="AO63" s="186">
        <f>SUM(H64:AI64)</f>
        <v>4.73682</v>
      </c>
      <c r="AP63" s="145">
        <f>SUM(AJ64:AN64)</f>
        <v>0</v>
      </c>
    </row>
    <row r="64" ht="26.25" spans="4:43">
      <c r="D64" s="165"/>
      <c r="E64" s="159"/>
      <c r="F64" s="83"/>
      <c r="G64" s="138" t="s">
        <v>72</v>
      </c>
      <c r="H64" s="148">
        <f t="shared" ref="H64:AN74" si="48">(H$24*H63)/1000</f>
        <v>0</v>
      </c>
      <c r="I64" s="149">
        <f t="shared" si="48"/>
        <v>0</v>
      </c>
      <c r="J64" s="149">
        <f t="shared" si="48"/>
        <v>0</v>
      </c>
      <c r="K64" s="149">
        <f t="shared" ref="K64" si="49">(K$24*K63)/1000</f>
        <v>0</v>
      </c>
      <c r="L64" s="149">
        <f t="shared" si="48"/>
        <v>0</v>
      </c>
      <c r="M64" s="149">
        <f t="shared" si="48"/>
        <v>0</v>
      </c>
      <c r="N64" s="149">
        <f t="shared" si="48"/>
        <v>0</v>
      </c>
      <c r="O64" s="149">
        <f t="shared" si="48"/>
        <v>0</v>
      </c>
      <c r="P64" s="149">
        <f t="shared" si="48"/>
        <v>0</v>
      </c>
      <c r="Q64" s="149">
        <f t="shared" si="48"/>
        <v>0</v>
      </c>
      <c r="R64" s="149">
        <f t="shared" si="48"/>
        <v>0</v>
      </c>
      <c r="S64" s="149">
        <f t="shared" si="48"/>
        <v>0</v>
      </c>
      <c r="T64" s="149">
        <f t="shared" si="48"/>
        <v>0</v>
      </c>
      <c r="U64" s="149">
        <f t="shared" si="48"/>
        <v>4.73682</v>
      </c>
      <c r="V64" s="149">
        <f t="shared" si="48"/>
        <v>0</v>
      </c>
      <c r="W64" s="149">
        <f t="shared" si="48"/>
        <v>0</v>
      </c>
      <c r="X64" s="149">
        <f t="shared" si="48"/>
        <v>0</v>
      </c>
      <c r="Y64" s="149">
        <f t="shared" si="48"/>
        <v>0</v>
      </c>
      <c r="Z64" s="149">
        <f t="shared" si="48"/>
        <v>0</v>
      </c>
      <c r="AA64" s="149">
        <f t="shared" si="48"/>
        <v>0</v>
      </c>
      <c r="AB64" s="149">
        <f t="shared" si="48"/>
        <v>0</v>
      </c>
      <c r="AC64" s="149">
        <f t="shared" si="48"/>
        <v>0</v>
      </c>
      <c r="AD64" s="149">
        <f t="shared" si="48"/>
        <v>0</v>
      </c>
      <c r="AE64" s="149">
        <f t="shared" si="48"/>
        <v>0</v>
      </c>
      <c r="AF64" s="149">
        <f t="shared" si="48"/>
        <v>0</v>
      </c>
      <c r="AG64" s="149">
        <f t="shared" si="48"/>
        <v>0</v>
      </c>
      <c r="AH64" s="149">
        <f t="shared" si="48"/>
        <v>0</v>
      </c>
      <c r="AI64" s="150">
        <f t="shared" si="48"/>
        <v>0</v>
      </c>
      <c r="AJ64" s="149">
        <f t="shared" si="48"/>
        <v>0</v>
      </c>
      <c r="AK64" s="149">
        <f t="shared" si="48"/>
        <v>0</v>
      </c>
      <c r="AL64" s="149">
        <f t="shared" si="48"/>
        <v>0</v>
      </c>
      <c r="AM64" s="149">
        <f t="shared" si="48"/>
        <v>0</v>
      </c>
      <c r="AN64" s="151">
        <f t="shared" si="48"/>
        <v>0</v>
      </c>
      <c r="AO64" s="187"/>
      <c r="AP64" s="153"/>
    </row>
    <row r="65" ht="25.5" hidden="1" spans="4:43">
      <c r="D65" s="135">
        <v>16</v>
      </c>
      <c r="E65" s="158" t="s">
        <v>88</v>
      </c>
      <c r="F65" s="137"/>
      <c r="G65" s="138" t="s">
        <v>71</v>
      </c>
      <c r="H65" s="139"/>
      <c r="I65" s="140"/>
      <c r="J65" s="140"/>
      <c r="K65" s="141"/>
      <c r="L65" s="140"/>
      <c r="M65" s="140"/>
      <c r="N65" s="140"/>
      <c r="O65" s="140"/>
      <c r="P65" s="140"/>
      <c r="Q65" s="140"/>
      <c r="R65" s="140"/>
      <c r="S65" s="185"/>
      <c r="T65" s="140"/>
      <c r="U65" s="140"/>
      <c r="V65" s="140"/>
      <c r="W65" s="140"/>
      <c r="X65" s="140"/>
      <c r="Y65" s="140"/>
      <c r="Z65" s="140"/>
      <c r="AA65" s="141"/>
      <c r="AB65" s="141"/>
      <c r="AC65" s="140"/>
      <c r="AD65" s="140"/>
      <c r="AE65" s="140"/>
      <c r="AF65" s="140"/>
      <c r="AG65" s="140"/>
      <c r="AH65" s="140"/>
      <c r="AI65" s="142"/>
      <c r="AJ65" s="140"/>
      <c r="AK65" s="140"/>
      <c r="AL65" s="140"/>
      <c r="AM65" s="140"/>
      <c r="AN65" s="143"/>
      <c r="AO65" s="186">
        <f>SUM(H66:AI66)</f>
        <v>0</v>
      </c>
      <c r="AP65" s="145">
        <f>SUM(AJ66:AN66)</f>
        <v>0</v>
      </c>
    </row>
    <row r="66" ht="25.5" hidden="1" spans="4:43">
      <c r="D66" s="146"/>
      <c r="E66" s="159"/>
      <c r="F66" s="83"/>
      <c r="G66" s="138" t="s">
        <v>72</v>
      </c>
      <c r="H66" s="148">
        <f t="shared" ref="H66:AN66" si="50">(H$24*H65)/1000</f>
        <v>0</v>
      </c>
      <c r="I66" s="149">
        <f t="shared" si="50"/>
        <v>0</v>
      </c>
      <c r="J66" s="149">
        <f t="shared" si="50"/>
        <v>0</v>
      </c>
      <c r="K66" s="149">
        <f t="shared" ref="K66" si="51">(K$24*K65)/1000</f>
        <v>0</v>
      </c>
      <c r="L66" s="149">
        <f t="shared" si="50"/>
        <v>0</v>
      </c>
      <c r="M66" s="149">
        <f t="shared" si="50"/>
        <v>0</v>
      </c>
      <c r="N66" s="149">
        <f t="shared" si="50"/>
        <v>0</v>
      </c>
      <c r="O66" s="149">
        <f t="shared" si="50"/>
        <v>0</v>
      </c>
      <c r="P66" s="149">
        <f t="shared" si="50"/>
        <v>0</v>
      </c>
      <c r="Q66" s="149">
        <f t="shared" si="50"/>
        <v>0</v>
      </c>
      <c r="R66" s="149">
        <f t="shared" si="50"/>
        <v>0</v>
      </c>
      <c r="S66" s="149">
        <f t="shared" si="50"/>
        <v>0</v>
      </c>
      <c r="T66" s="149">
        <f t="shared" si="50"/>
        <v>0</v>
      </c>
      <c r="U66" s="149">
        <f t="shared" si="50"/>
        <v>0</v>
      </c>
      <c r="V66" s="149">
        <f t="shared" si="50"/>
        <v>0</v>
      </c>
      <c r="W66" s="149">
        <f t="shared" si="50"/>
        <v>0</v>
      </c>
      <c r="X66" s="149">
        <f t="shared" si="50"/>
        <v>0</v>
      </c>
      <c r="Y66" s="149">
        <f t="shared" si="50"/>
        <v>0</v>
      </c>
      <c r="Z66" s="149">
        <f t="shared" si="50"/>
        <v>0</v>
      </c>
      <c r="AA66" s="149">
        <f t="shared" si="50"/>
        <v>0</v>
      </c>
      <c r="AB66" s="149">
        <f t="shared" si="50"/>
        <v>0</v>
      </c>
      <c r="AC66" s="149">
        <f t="shared" si="50"/>
        <v>0</v>
      </c>
      <c r="AD66" s="149">
        <f t="shared" si="50"/>
        <v>0</v>
      </c>
      <c r="AE66" s="149">
        <f t="shared" si="50"/>
        <v>0</v>
      </c>
      <c r="AF66" s="149">
        <f t="shared" si="50"/>
        <v>0</v>
      </c>
      <c r="AG66" s="149">
        <f t="shared" si="50"/>
        <v>0</v>
      </c>
      <c r="AH66" s="149">
        <f t="shared" si="50"/>
        <v>0</v>
      </c>
      <c r="AI66" s="150">
        <f t="shared" si="50"/>
        <v>0</v>
      </c>
      <c r="AJ66" s="149">
        <f t="shared" si="50"/>
        <v>0</v>
      </c>
      <c r="AK66" s="149">
        <f t="shared" si="50"/>
        <v>0</v>
      </c>
      <c r="AL66" s="149">
        <f t="shared" si="50"/>
        <v>0</v>
      </c>
      <c r="AM66" s="149">
        <f t="shared" si="50"/>
        <v>0</v>
      </c>
      <c r="AN66" s="151">
        <f t="shared" si="50"/>
        <v>0</v>
      </c>
      <c r="AO66" s="187"/>
      <c r="AP66" s="153"/>
    </row>
    <row r="67" ht="27" customHeight="1" spans="4:43">
      <c r="D67" s="135">
        <v>16</v>
      </c>
      <c r="E67" s="158" t="s">
        <v>89</v>
      </c>
      <c r="F67" s="137"/>
      <c r="G67" s="138" t="s">
        <v>71</v>
      </c>
      <c r="H67" s="139"/>
      <c r="I67" s="140"/>
      <c r="J67" s="140"/>
      <c r="K67" s="141"/>
      <c r="L67" s="140"/>
      <c r="M67" s="140"/>
      <c r="N67" s="140"/>
      <c r="O67" s="140"/>
      <c r="P67" s="140"/>
      <c r="Q67" s="140">
        <v>44</v>
      </c>
      <c r="R67" s="140"/>
      <c r="S67" s="185"/>
      <c r="T67" s="140"/>
      <c r="U67" s="140"/>
      <c r="V67" s="140"/>
      <c r="W67" s="140"/>
      <c r="X67" s="140"/>
      <c r="Y67" s="140"/>
      <c r="Z67" s="140"/>
      <c r="AA67" s="141"/>
      <c r="AB67" s="141"/>
      <c r="AC67" s="140"/>
      <c r="AD67" s="140"/>
      <c r="AE67" s="140"/>
      <c r="AF67" s="140"/>
      <c r="AG67" s="140"/>
      <c r="AH67" s="140"/>
      <c r="AI67" s="142"/>
      <c r="AJ67" s="140"/>
      <c r="AK67" s="140"/>
      <c r="AL67" s="140"/>
      <c r="AM67" s="140"/>
      <c r="AN67" s="143"/>
      <c r="AO67" s="186">
        <f>SUM(H68:AI68)</f>
        <v>1.32</v>
      </c>
      <c r="AP67" s="145">
        <f>SUM(AJ68:AN68)</f>
        <v>0</v>
      </c>
    </row>
    <row r="68" ht="23.45" customHeight="1" spans="4:43">
      <c r="D68" s="146"/>
      <c r="E68" s="159"/>
      <c r="F68" s="83"/>
      <c r="G68" s="138" t="s">
        <v>72</v>
      </c>
      <c r="H68" s="148">
        <f t="shared" ref="H68:AN68" si="52">(H$24*H67)/1000</f>
        <v>0</v>
      </c>
      <c r="I68" s="149">
        <f t="shared" si="52"/>
        <v>0</v>
      </c>
      <c r="J68" s="149">
        <f t="shared" si="52"/>
        <v>0</v>
      </c>
      <c r="K68" s="149">
        <f t="shared" ref="K68" si="53">(K$24*K67)/1000</f>
        <v>0</v>
      </c>
      <c r="L68" s="149">
        <f t="shared" si="52"/>
        <v>0</v>
      </c>
      <c r="M68" s="149">
        <f t="shared" si="52"/>
        <v>0</v>
      </c>
      <c r="N68" s="149">
        <f t="shared" si="52"/>
        <v>0</v>
      </c>
      <c r="O68" s="149">
        <f t="shared" si="52"/>
        <v>0</v>
      </c>
      <c r="P68" s="149">
        <f t="shared" si="52"/>
        <v>0</v>
      </c>
      <c r="Q68" s="149">
        <f t="shared" si="52"/>
        <v>1.32</v>
      </c>
      <c r="R68" s="149">
        <f t="shared" si="52"/>
        <v>0</v>
      </c>
      <c r="S68" s="149">
        <f t="shared" si="52"/>
        <v>0</v>
      </c>
      <c r="T68" s="149">
        <f t="shared" si="52"/>
        <v>0</v>
      </c>
      <c r="U68" s="149">
        <f t="shared" si="52"/>
        <v>0</v>
      </c>
      <c r="V68" s="149">
        <f t="shared" si="52"/>
        <v>0</v>
      </c>
      <c r="W68" s="149">
        <f t="shared" si="52"/>
        <v>0</v>
      </c>
      <c r="X68" s="149">
        <f t="shared" si="52"/>
        <v>0</v>
      </c>
      <c r="Y68" s="149">
        <f t="shared" si="52"/>
        <v>0</v>
      </c>
      <c r="Z68" s="149">
        <f t="shared" si="52"/>
        <v>0</v>
      </c>
      <c r="AA68" s="149">
        <f t="shared" si="52"/>
        <v>0</v>
      </c>
      <c r="AB68" s="149">
        <f t="shared" si="52"/>
        <v>0</v>
      </c>
      <c r="AC68" s="149">
        <f t="shared" si="52"/>
        <v>0</v>
      </c>
      <c r="AD68" s="149">
        <f t="shared" si="52"/>
        <v>0</v>
      </c>
      <c r="AE68" s="149">
        <f t="shared" si="52"/>
        <v>0</v>
      </c>
      <c r="AF68" s="149">
        <f t="shared" si="52"/>
        <v>0</v>
      </c>
      <c r="AG68" s="149">
        <f t="shared" si="52"/>
        <v>0</v>
      </c>
      <c r="AH68" s="149">
        <f t="shared" si="52"/>
        <v>0</v>
      </c>
      <c r="AI68" s="150">
        <f t="shared" si="52"/>
        <v>0</v>
      </c>
      <c r="AJ68" s="149">
        <f t="shared" si="52"/>
        <v>0</v>
      </c>
      <c r="AK68" s="149">
        <f t="shared" si="52"/>
        <v>0</v>
      </c>
      <c r="AL68" s="149">
        <f t="shared" si="52"/>
        <v>0</v>
      </c>
      <c r="AM68" s="149">
        <f t="shared" si="52"/>
        <v>0</v>
      </c>
      <c r="AN68" s="151">
        <f t="shared" si="52"/>
        <v>0</v>
      </c>
      <c r="AO68" s="187"/>
      <c r="AP68" s="153"/>
    </row>
    <row r="69" ht="27" hidden="1" customHeight="1" spans="4:43">
      <c r="D69" s="135">
        <v>17</v>
      </c>
      <c r="E69" s="158" t="s">
        <v>90</v>
      </c>
      <c r="F69" s="137"/>
      <c r="G69" s="138" t="s">
        <v>71</v>
      </c>
      <c r="H69" s="139"/>
      <c r="I69" s="140"/>
      <c r="J69" s="140"/>
      <c r="K69" s="141"/>
      <c r="L69" s="140"/>
      <c r="M69" s="140"/>
      <c r="N69" s="140"/>
      <c r="O69" s="140"/>
      <c r="P69" s="140"/>
      <c r="Q69" s="140"/>
      <c r="R69" s="140"/>
      <c r="S69" s="185"/>
      <c r="T69" s="140"/>
      <c r="U69" s="140"/>
      <c r="V69" s="140"/>
      <c r="W69" s="140"/>
      <c r="X69" s="140"/>
      <c r="Y69" s="140"/>
      <c r="Z69" s="140"/>
      <c r="AA69" s="141"/>
      <c r="AB69" s="141"/>
      <c r="AC69" s="140"/>
      <c r="AD69" s="140"/>
      <c r="AE69" s="140"/>
      <c r="AF69" s="140"/>
      <c r="AG69" s="140"/>
      <c r="AH69" s="140"/>
      <c r="AI69" s="142"/>
      <c r="AJ69" s="140"/>
      <c r="AK69" s="140"/>
      <c r="AL69" s="140"/>
      <c r="AM69" s="140"/>
      <c r="AN69" s="143"/>
      <c r="AO69" s="186">
        <f>SUM(H70:AI70)</f>
        <v>0</v>
      </c>
      <c r="AP69" s="145">
        <f>SUM(AJ70:AN70)</f>
        <v>0</v>
      </c>
    </row>
    <row r="70" ht="23.45" hidden="1" customHeight="1" spans="4:43">
      <c r="D70" s="146"/>
      <c r="E70" s="159"/>
      <c r="F70" s="83"/>
      <c r="G70" s="138" t="s">
        <v>72</v>
      </c>
      <c r="H70" s="148">
        <f t="shared" ref="H70:AN70" si="54">(H$24*H69)/1000</f>
        <v>0</v>
      </c>
      <c r="I70" s="149">
        <f t="shared" si="54"/>
        <v>0</v>
      </c>
      <c r="J70" s="149">
        <f t="shared" si="54"/>
        <v>0</v>
      </c>
      <c r="K70" s="149">
        <f t="shared" ref="K70" si="55">(K$24*K69)/1000</f>
        <v>0</v>
      </c>
      <c r="L70" s="149">
        <f t="shared" si="54"/>
        <v>0</v>
      </c>
      <c r="M70" s="149">
        <f t="shared" si="54"/>
        <v>0</v>
      </c>
      <c r="N70" s="149">
        <f t="shared" si="54"/>
        <v>0</v>
      </c>
      <c r="O70" s="149">
        <f t="shared" si="54"/>
        <v>0</v>
      </c>
      <c r="P70" s="149">
        <f t="shared" si="54"/>
        <v>0</v>
      </c>
      <c r="Q70" s="149">
        <f t="shared" si="54"/>
        <v>0</v>
      </c>
      <c r="R70" s="149">
        <f t="shared" si="54"/>
        <v>0</v>
      </c>
      <c r="S70" s="149">
        <f t="shared" si="54"/>
        <v>0</v>
      </c>
      <c r="T70" s="149">
        <f t="shared" si="54"/>
        <v>0</v>
      </c>
      <c r="U70" s="149">
        <f t="shared" si="54"/>
        <v>0</v>
      </c>
      <c r="V70" s="149">
        <f t="shared" si="54"/>
        <v>0</v>
      </c>
      <c r="W70" s="149">
        <f t="shared" si="54"/>
        <v>0</v>
      </c>
      <c r="X70" s="149">
        <f t="shared" si="54"/>
        <v>0</v>
      </c>
      <c r="Y70" s="149">
        <f t="shared" si="54"/>
        <v>0</v>
      </c>
      <c r="Z70" s="149">
        <f t="shared" si="54"/>
        <v>0</v>
      </c>
      <c r="AA70" s="149">
        <f t="shared" si="54"/>
        <v>0</v>
      </c>
      <c r="AB70" s="149">
        <f t="shared" si="54"/>
        <v>0</v>
      </c>
      <c r="AC70" s="149">
        <f t="shared" si="54"/>
        <v>0</v>
      </c>
      <c r="AD70" s="149">
        <f t="shared" si="54"/>
        <v>0</v>
      </c>
      <c r="AE70" s="149">
        <f t="shared" si="54"/>
        <v>0</v>
      </c>
      <c r="AF70" s="149">
        <f t="shared" si="54"/>
        <v>0</v>
      </c>
      <c r="AG70" s="149">
        <f t="shared" si="54"/>
        <v>0</v>
      </c>
      <c r="AH70" s="149">
        <f t="shared" si="54"/>
        <v>0</v>
      </c>
      <c r="AI70" s="150">
        <f t="shared" si="54"/>
        <v>0</v>
      </c>
      <c r="AJ70" s="149">
        <f t="shared" si="54"/>
        <v>0</v>
      </c>
      <c r="AK70" s="149">
        <f t="shared" si="54"/>
        <v>0</v>
      </c>
      <c r="AL70" s="149">
        <f t="shared" si="54"/>
        <v>0</v>
      </c>
      <c r="AM70" s="149">
        <f t="shared" si="54"/>
        <v>0</v>
      </c>
      <c r="AN70" s="151">
        <f t="shared" si="54"/>
        <v>0</v>
      </c>
      <c r="AO70" s="187"/>
      <c r="AP70" s="153"/>
    </row>
    <row r="71" ht="26.25" spans="4:43">
      <c r="D71" s="165"/>
      <c r="E71" s="158" t="s">
        <v>91</v>
      </c>
      <c r="F71" s="137"/>
      <c r="G71" s="138" t="s">
        <v>71</v>
      </c>
      <c r="H71" s="139"/>
      <c r="I71" s="140"/>
      <c r="J71" s="140"/>
      <c r="K71" s="141"/>
      <c r="L71" s="140"/>
      <c r="M71" s="140"/>
      <c r="N71" s="140"/>
      <c r="O71" s="140"/>
      <c r="P71" s="140"/>
      <c r="Q71" s="140"/>
      <c r="R71" s="140"/>
      <c r="S71" s="185"/>
      <c r="T71" s="140"/>
      <c r="U71" s="140"/>
      <c r="V71" s="140"/>
      <c r="W71" s="140"/>
      <c r="X71" s="140"/>
      <c r="Y71" s="140"/>
      <c r="Z71" s="140"/>
      <c r="AA71" s="141">
        <f>32.08+1.69</f>
        <v>33.77</v>
      </c>
      <c r="AB71" s="141"/>
      <c r="AC71" s="140"/>
      <c r="AD71" s="140"/>
      <c r="AE71" s="140"/>
      <c r="AF71" s="140"/>
      <c r="AG71" s="140"/>
      <c r="AH71" s="140"/>
      <c r="AI71" s="142"/>
      <c r="AJ71" s="140"/>
      <c r="AK71" s="140"/>
      <c r="AL71" s="140"/>
      <c r="AM71" s="140"/>
      <c r="AN71" s="143"/>
      <c r="AO71" s="186">
        <f>SUM(H72:AI72)</f>
        <v>1.0131</v>
      </c>
      <c r="AP71" s="145">
        <f>SUM(AJ72:AN72)</f>
        <v>0</v>
      </c>
    </row>
    <row r="72" ht="26.25" spans="4:43">
      <c r="D72" s="165"/>
      <c r="E72" s="159"/>
      <c r="F72" s="83"/>
      <c r="G72" s="138" t="s">
        <v>72</v>
      </c>
      <c r="H72" s="148">
        <f t="shared" ref="H72:AN72" si="56">(H$24*H71)/1000</f>
        <v>0</v>
      </c>
      <c r="I72" s="149">
        <f t="shared" si="56"/>
        <v>0</v>
      </c>
      <c r="J72" s="149">
        <f t="shared" si="56"/>
        <v>0</v>
      </c>
      <c r="K72" s="149">
        <f t="shared" ref="K72" si="57">(K$24*K71)/1000</f>
        <v>0</v>
      </c>
      <c r="L72" s="149">
        <f t="shared" si="56"/>
        <v>0</v>
      </c>
      <c r="M72" s="149">
        <f t="shared" si="56"/>
        <v>0</v>
      </c>
      <c r="N72" s="149">
        <f t="shared" si="56"/>
        <v>0</v>
      </c>
      <c r="O72" s="149">
        <f t="shared" si="56"/>
        <v>0</v>
      </c>
      <c r="P72" s="149">
        <f t="shared" si="56"/>
        <v>0</v>
      </c>
      <c r="Q72" s="149">
        <f t="shared" si="56"/>
        <v>0</v>
      </c>
      <c r="R72" s="149">
        <f t="shared" si="56"/>
        <v>0</v>
      </c>
      <c r="S72" s="149">
        <f t="shared" si="56"/>
        <v>0</v>
      </c>
      <c r="T72" s="149">
        <f t="shared" si="56"/>
        <v>0</v>
      </c>
      <c r="U72" s="149">
        <f t="shared" si="56"/>
        <v>0</v>
      </c>
      <c r="V72" s="149">
        <f t="shared" si="56"/>
        <v>0</v>
      </c>
      <c r="W72" s="149">
        <f t="shared" si="56"/>
        <v>0</v>
      </c>
      <c r="X72" s="149">
        <f t="shared" si="56"/>
        <v>0</v>
      </c>
      <c r="Y72" s="149">
        <f t="shared" si="56"/>
        <v>0</v>
      </c>
      <c r="Z72" s="149">
        <f t="shared" si="56"/>
        <v>0</v>
      </c>
      <c r="AA72" s="149">
        <f t="shared" si="56"/>
        <v>1.0131</v>
      </c>
      <c r="AB72" s="149">
        <f t="shared" si="56"/>
        <v>0</v>
      </c>
      <c r="AC72" s="149">
        <f t="shared" si="56"/>
        <v>0</v>
      </c>
      <c r="AD72" s="149">
        <f t="shared" si="56"/>
        <v>0</v>
      </c>
      <c r="AE72" s="149">
        <f t="shared" si="56"/>
        <v>0</v>
      </c>
      <c r="AF72" s="149">
        <f t="shared" si="56"/>
        <v>0</v>
      </c>
      <c r="AG72" s="149">
        <f t="shared" si="56"/>
        <v>0</v>
      </c>
      <c r="AH72" s="149">
        <f t="shared" si="56"/>
        <v>0</v>
      </c>
      <c r="AI72" s="150">
        <f t="shared" si="56"/>
        <v>0</v>
      </c>
      <c r="AJ72" s="149">
        <f t="shared" si="56"/>
        <v>0</v>
      </c>
      <c r="AK72" s="149">
        <f t="shared" si="56"/>
        <v>0</v>
      </c>
      <c r="AL72" s="149">
        <f t="shared" si="56"/>
        <v>0</v>
      </c>
      <c r="AM72" s="149">
        <f t="shared" si="56"/>
        <v>0</v>
      </c>
      <c r="AN72" s="151">
        <f t="shared" si="56"/>
        <v>0</v>
      </c>
      <c r="AO72" s="187"/>
      <c r="AP72" s="153"/>
      <c r="AQ72" s="188"/>
    </row>
    <row r="73" ht="27" customHeight="1" spans="4:43">
      <c r="D73" s="135">
        <v>18</v>
      </c>
      <c r="E73" s="158" t="s">
        <v>92</v>
      </c>
      <c r="F73" s="137"/>
      <c r="G73" s="138" t="s">
        <v>71</v>
      </c>
      <c r="H73" s="139"/>
      <c r="I73" s="140"/>
      <c r="J73" s="140"/>
      <c r="K73" s="141">
        <v>0.3</v>
      </c>
      <c r="L73" s="140"/>
      <c r="M73" s="140"/>
      <c r="N73" s="140"/>
      <c r="O73" s="140"/>
      <c r="P73" s="140"/>
      <c r="Q73" s="140"/>
      <c r="R73" s="140"/>
      <c r="S73" s="185"/>
      <c r="T73" s="140"/>
      <c r="U73" s="140"/>
      <c r="V73" s="140"/>
      <c r="W73" s="140"/>
      <c r="X73" s="140"/>
      <c r="Y73" s="140"/>
      <c r="Z73" s="140"/>
      <c r="AA73" s="141"/>
      <c r="AB73" s="141"/>
      <c r="AC73" s="140"/>
      <c r="AD73" s="140"/>
      <c r="AE73" s="140"/>
      <c r="AF73" s="140"/>
      <c r="AG73" s="140"/>
      <c r="AH73" s="140"/>
      <c r="AI73" s="142"/>
      <c r="AJ73" s="140"/>
      <c r="AK73" s="140"/>
      <c r="AL73" s="140"/>
      <c r="AM73" s="140"/>
      <c r="AN73" s="143"/>
      <c r="AO73" s="186">
        <f>SUM(H74:AI74)</f>
        <v>0.009</v>
      </c>
      <c r="AP73" s="145">
        <f>SUM(AJ74:AN74)</f>
        <v>0</v>
      </c>
    </row>
    <row r="74" ht="23.45" customHeight="1" spans="4:43">
      <c r="D74" s="146"/>
      <c r="E74" s="159"/>
      <c r="F74" s="83"/>
      <c r="G74" s="138" t="s">
        <v>72</v>
      </c>
      <c r="H74" s="148">
        <f t="shared" ref="H74:P74" si="58">(H$24*H73)/1000</f>
        <v>0</v>
      </c>
      <c r="I74" s="149">
        <f t="shared" si="58"/>
        <v>0</v>
      </c>
      <c r="J74" s="149">
        <f t="shared" si="58"/>
        <v>0</v>
      </c>
      <c r="K74" s="149">
        <f t="shared" si="58"/>
        <v>0.009</v>
      </c>
      <c r="L74" s="149">
        <f t="shared" si="58"/>
        <v>0</v>
      </c>
      <c r="M74" s="149">
        <f t="shared" si="58"/>
        <v>0</v>
      </c>
      <c r="N74" s="149">
        <f t="shared" si="58"/>
        <v>0</v>
      </c>
      <c r="O74" s="149">
        <f t="shared" si="58"/>
        <v>0</v>
      </c>
      <c r="P74" s="149">
        <f t="shared" si="58"/>
        <v>0</v>
      </c>
      <c r="Q74" s="149">
        <f t="shared" si="48"/>
        <v>0</v>
      </c>
      <c r="R74" s="149">
        <f t="shared" si="48"/>
        <v>0</v>
      </c>
      <c r="S74" s="149">
        <f t="shared" si="48"/>
        <v>0</v>
      </c>
      <c r="T74" s="149">
        <f t="shared" si="48"/>
        <v>0</v>
      </c>
      <c r="U74" s="149">
        <f t="shared" si="48"/>
        <v>0</v>
      </c>
      <c r="V74" s="149">
        <f t="shared" si="48"/>
        <v>0</v>
      </c>
      <c r="W74" s="149">
        <f t="shared" si="48"/>
        <v>0</v>
      </c>
      <c r="X74" s="149">
        <f t="shared" si="48"/>
        <v>0</v>
      </c>
      <c r="Y74" s="149">
        <f t="shared" si="48"/>
        <v>0</v>
      </c>
      <c r="Z74" s="149">
        <f t="shared" si="48"/>
        <v>0</v>
      </c>
      <c r="AA74" s="149">
        <f t="shared" si="48"/>
        <v>0</v>
      </c>
      <c r="AB74" s="149">
        <f t="shared" si="48"/>
        <v>0</v>
      </c>
      <c r="AC74" s="149">
        <f t="shared" si="48"/>
        <v>0</v>
      </c>
      <c r="AD74" s="149">
        <f t="shared" si="48"/>
        <v>0</v>
      </c>
      <c r="AE74" s="149">
        <f t="shared" si="48"/>
        <v>0</v>
      </c>
      <c r="AF74" s="149">
        <f t="shared" si="48"/>
        <v>0</v>
      </c>
      <c r="AG74" s="149">
        <f t="shared" si="48"/>
        <v>0</v>
      </c>
      <c r="AH74" s="149">
        <f t="shared" si="48"/>
        <v>0</v>
      </c>
      <c r="AI74" s="150">
        <f t="shared" si="48"/>
        <v>0</v>
      </c>
      <c r="AJ74" s="149">
        <f t="shared" si="48"/>
        <v>0</v>
      </c>
      <c r="AK74" s="149">
        <f t="shared" si="48"/>
        <v>0</v>
      </c>
      <c r="AL74" s="149">
        <f t="shared" si="48"/>
        <v>0</v>
      </c>
      <c r="AM74" s="149">
        <f t="shared" si="48"/>
        <v>0</v>
      </c>
      <c r="AN74" s="151">
        <f t="shared" si="48"/>
        <v>0</v>
      </c>
      <c r="AO74" s="187"/>
      <c r="AP74" s="153"/>
      <c r="AQ74" s="188"/>
    </row>
    <row r="75" ht="25.5" spans="4:43">
      <c r="D75" s="135">
        <v>19</v>
      </c>
      <c r="E75" s="158" t="s">
        <v>93</v>
      </c>
      <c r="F75" s="137"/>
      <c r="G75" s="138" t="s">
        <v>71</v>
      </c>
      <c r="H75" s="139"/>
      <c r="I75" s="140"/>
      <c r="J75" s="140"/>
      <c r="K75" s="141">
        <v>8</v>
      </c>
      <c r="L75" s="140"/>
      <c r="M75" s="140"/>
      <c r="N75" s="140"/>
      <c r="O75" s="140"/>
      <c r="P75" s="140"/>
      <c r="Q75" s="140"/>
      <c r="R75" s="140"/>
      <c r="S75" s="185"/>
      <c r="T75" s="140"/>
      <c r="U75" s="140"/>
      <c r="V75" s="140"/>
      <c r="W75" s="140"/>
      <c r="X75" s="140"/>
      <c r="Y75" s="140"/>
      <c r="Z75" s="140"/>
      <c r="AA75" s="141"/>
      <c r="AB75" s="141"/>
      <c r="AC75" s="140"/>
      <c r="AD75" s="140"/>
      <c r="AE75" s="140"/>
      <c r="AF75" s="140"/>
      <c r="AG75" s="140"/>
      <c r="AH75" s="140"/>
      <c r="AI75" s="142"/>
      <c r="AJ75" s="140"/>
      <c r="AK75" s="140"/>
      <c r="AL75" s="140"/>
      <c r="AM75" s="140"/>
      <c r="AN75" s="143"/>
      <c r="AO75" s="186">
        <f t="shared" ref="AO75" si="59">SUM(H76:AI76)</f>
        <v>0.24</v>
      </c>
      <c r="AP75" s="145">
        <f>SUM(AJ76:AN76)</f>
        <v>0</v>
      </c>
    </row>
    <row r="76" ht="25.5" spans="4:43">
      <c r="D76" s="146"/>
      <c r="E76" s="159"/>
      <c r="F76" s="83"/>
      <c r="G76" s="138" t="s">
        <v>72</v>
      </c>
      <c r="H76" s="148">
        <f t="shared" ref="H76:AN76" si="60">(H$24*H75)/1000</f>
        <v>0</v>
      </c>
      <c r="I76" s="149">
        <f t="shared" si="60"/>
        <v>0</v>
      </c>
      <c r="J76" s="149">
        <f t="shared" si="60"/>
        <v>0</v>
      </c>
      <c r="K76" s="149">
        <f t="shared" si="60"/>
        <v>0.24</v>
      </c>
      <c r="L76" s="149">
        <f t="shared" si="60"/>
        <v>0</v>
      </c>
      <c r="M76" s="149">
        <f t="shared" si="60"/>
        <v>0</v>
      </c>
      <c r="N76" s="149">
        <f t="shared" si="60"/>
        <v>0</v>
      </c>
      <c r="O76" s="149">
        <f t="shared" si="60"/>
        <v>0</v>
      </c>
      <c r="P76" s="149">
        <f t="shared" si="60"/>
        <v>0</v>
      </c>
      <c r="Q76" s="149">
        <f t="shared" si="60"/>
        <v>0</v>
      </c>
      <c r="R76" s="149">
        <f t="shared" si="60"/>
        <v>0</v>
      </c>
      <c r="S76" s="149">
        <f t="shared" si="60"/>
        <v>0</v>
      </c>
      <c r="T76" s="149">
        <f t="shared" si="60"/>
        <v>0</v>
      </c>
      <c r="U76" s="149">
        <f t="shared" si="60"/>
        <v>0</v>
      </c>
      <c r="V76" s="149">
        <f t="shared" si="60"/>
        <v>0</v>
      </c>
      <c r="W76" s="149">
        <f t="shared" si="60"/>
        <v>0</v>
      </c>
      <c r="X76" s="149">
        <f t="shared" si="60"/>
        <v>0</v>
      </c>
      <c r="Y76" s="149">
        <f t="shared" si="60"/>
        <v>0</v>
      </c>
      <c r="Z76" s="149">
        <f t="shared" si="60"/>
        <v>0</v>
      </c>
      <c r="AA76" s="149">
        <f t="shared" si="60"/>
        <v>0</v>
      </c>
      <c r="AB76" s="149">
        <f t="shared" si="60"/>
        <v>0</v>
      </c>
      <c r="AC76" s="149">
        <f t="shared" si="60"/>
        <v>0</v>
      </c>
      <c r="AD76" s="149">
        <f t="shared" si="60"/>
        <v>0</v>
      </c>
      <c r="AE76" s="149">
        <f t="shared" si="60"/>
        <v>0</v>
      </c>
      <c r="AF76" s="149">
        <f t="shared" si="60"/>
        <v>0</v>
      </c>
      <c r="AG76" s="149">
        <f t="shared" si="60"/>
        <v>0</v>
      </c>
      <c r="AH76" s="149">
        <f t="shared" si="60"/>
        <v>0</v>
      </c>
      <c r="AI76" s="150">
        <f t="shared" si="60"/>
        <v>0</v>
      </c>
      <c r="AJ76" s="149">
        <f t="shared" si="60"/>
        <v>0</v>
      </c>
      <c r="AK76" s="149">
        <f t="shared" si="60"/>
        <v>0</v>
      </c>
      <c r="AL76" s="149">
        <f t="shared" si="60"/>
        <v>0</v>
      </c>
      <c r="AM76" s="149">
        <f t="shared" si="60"/>
        <v>0</v>
      </c>
      <c r="AN76" s="151">
        <f t="shared" si="60"/>
        <v>0</v>
      </c>
      <c r="AO76" s="187"/>
      <c r="AP76" s="153"/>
    </row>
    <row r="77" ht="26.25" spans="4:43">
      <c r="D77" s="165"/>
      <c r="E77" s="158" t="s">
        <v>94</v>
      </c>
      <c r="F77" s="137"/>
      <c r="G77" s="138" t="s">
        <v>71</v>
      </c>
      <c r="H77" s="139"/>
      <c r="I77" s="140"/>
      <c r="J77" s="140"/>
      <c r="K77" s="141"/>
      <c r="L77" s="140"/>
      <c r="M77" s="140"/>
      <c r="N77" s="140"/>
      <c r="O77" s="140"/>
      <c r="P77" s="140"/>
      <c r="Q77" s="140">
        <v>4</v>
      </c>
      <c r="R77" s="140"/>
      <c r="S77" s="140"/>
      <c r="T77" s="140"/>
      <c r="U77" s="140"/>
      <c r="V77" s="140"/>
      <c r="W77" s="140"/>
      <c r="X77" s="140"/>
      <c r="Y77" s="140"/>
      <c r="Z77" s="140"/>
      <c r="AA77" s="141"/>
      <c r="AB77" s="141"/>
      <c r="AC77" s="140"/>
      <c r="AD77" s="140"/>
      <c r="AE77" s="140"/>
      <c r="AF77" s="140"/>
      <c r="AG77" s="140"/>
      <c r="AH77" s="140"/>
      <c r="AI77" s="142"/>
      <c r="AJ77" s="140"/>
      <c r="AK77" s="140"/>
      <c r="AL77" s="140"/>
      <c r="AM77" s="140"/>
      <c r="AN77" s="143"/>
      <c r="AO77" s="186">
        <f t="shared" ref="AO77:AO93" si="61">SUM(H78:AI78)</f>
        <v>0.12</v>
      </c>
      <c r="AP77" s="145">
        <f>SUM(AJ78:AN78)</f>
        <v>0</v>
      </c>
    </row>
    <row r="78" ht="26.25" spans="4:43">
      <c r="D78" s="165"/>
      <c r="E78" s="159"/>
      <c r="F78" s="83"/>
      <c r="G78" s="138" t="s">
        <v>72</v>
      </c>
      <c r="H78" s="148">
        <f t="shared" ref="H78:T78" si="62">(H$24*H77)/1000</f>
        <v>0</v>
      </c>
      <c r="I78" s="149">
        <f t="shared" si="62"/>
        <v>0</v>
      </c>
      <c r="J78" s="149">
        <f t="shared" si="62"/>
        <v>0</v>
      </c>
      <c r="K78" s="149">
        <f t="shared" si="62"/>
        <v>0</v>
      </c>
      <c r="L78" s="149">
        <f t="shared" si="62"/>
        <v>0</v>
      </c>
      <c r="M78" s="149">
        <f t="shared" si="62"/>
        <v>0</v>
      </c>
      <c r="N78" s="149">
        <f t="shared" si="62"/>
        <v>0</v>
      </c>
      <c r="O78" s="149">
        <f t="shared" si="62"/>
        <v>0</v>
      </c>
      <c r="P78" s="149">
        <f t="shared" si="62"/>
        <v>0</v>
      </c>
      <c r="Q78" s="149">
        <f t="shared" si="62"/>
        <v>0.12</v>
      </c>
      <c r="R78" s="149">
        <f t="shared" si="62"/>
        <v>0</v>
      </c>
      <c r="S78" s="149">
        <f t="shared" si="62"/>
        <v>0</v>
      </c>
      <c r="T78" s="149">
        <f t="shared" si="62"/>
        <v>0</v>
      </c>
      <c r="U78" s="149"/>
      <c r="V78" s="149"/>
      <c r="W78" s="149"/>
      <c r="X78" s="149"/>
      <c r="Y78" s="149">
        <f t="shared" ref="Y78:AN78" si="63">(Y$24*Y77)/1000</f>
        <v>0</v>
      </c>
      <c r="Z78" s="149">
        <f t="shared" si="63"/>
        <v>0</v>
      </c>
      <c r="AA78" s="149">
        <f t="shared" si="63"/>
        <v>0</v>
      </c>
      <c r="AB78" s="149">
        <f t="shared" si="63"/>
        <v>0</v>
      </c>
      <c r="AC78" s="149">
        <f t="shared" si="63"/>
        <v>0</v>
      </c>
      <c r="AD78" s="149">
        <f t="shared" si="63"/>
        <v>0</v>
      </c>
      <c r="AE78" s="149">
        <f t="shared" si="63"/>
        <v>0</v>
      </c>
      <c r="AF78" s="149">
        <f t="shared" si="63"/>
        <v>0</v>
      </c>
      <c r="AG78" s="149">
        <f t="shared" si="63"/>
        <v>0</v>
      </c>
      <c r="AH78" s="149">
        <f t="shared" si="63"/>
        <v>0</v>
      </c>
      <c r="AI78" s="150">
        <f t="shared" si="63"/>
        <v>0</v>
      </c>
      <c r="AJ78" s="149">
        <f t="shared" si="63"/>
        <v>0</v>
      </c>
      <c r="AK78" s="149">
        <f t="shared" si="63"/>
        <v>0</v>
      </c>
      <c r="AL78" s="149">
        <f t="shared" si="63"/>
        <v>0</v>
      </c>
      <c r="AM78" s="149">
        <f t="shared" si="63"/>
        <v>0</v>
      </c>
      <c r="AN78" s="151">
        <f t="shared" si="63"/>
        <v>0</v>
      </c>
      <c r="AO78" s="187"/>
      <c r="AP78" s="153"/>
      <c r="AQ78" s="188"/>
    </row>
    <row r="79" ht="25.5" spans="4:43">
      <c r="D79" s="135">
        <v>20</v>
      </c>
      <c r="E79" s="158" t="s">
        <v>95</v>
      </c>
      <c r="F79" s="137"/>
      <c r="G79" s="138" t="s">
        <v>71</v>
      </c>
      <c r="H79" s="139"/>
      <c r="I79" s="140"/>
      <c r="J79" s="140">
        <v>12</v>
      </c>
      <c r="K79" s="141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1"/>
      <c r="AB79" s="141"/>
      <c r="AC79" s="140"/>
      <c r="AD79" s="140"/>
      <c r="AE79" s="140"/>
      <c r="AF79" s="140"/>
      <c r="AG79" s="140"/>
      <c r="AH79" s="140"/>
      <c r="AI79" s="142"/>
      <c r="AJ79" s="140"/>
      <c r="AK79" s="140"/>
      <c r="AL79" s="140"/>
      <c r="AM79" s="140"/>
      <c r="AN79" s="143"/>
      <c r="AO79" s="186">
        <f t="shared" si="61"/>
        <v>0.36</v>
      </c>
      <c r="AP79" s="145">
        <f>SUM(AJ80:AN80)</f>
        <v>0</v>
      </c>
    </row>
    <row r="80" ht="25.5" spans="4:43">
      <c r="D80" s="146"/>
      <c r="E80" s="159"/>
      <c r="F80" s="83"/>
      <c r="G80" s="138" t="s">
        <v>72</v>
      </c>
      <c r="H80" s="148">
        <f t="shared" ref="H80:AN80" si="64">(H$24*H79)/1000</f>
        <v>0</v>
      </c>
      <c r="I80" s="149">
        <f t="shared" si="64"/>
        <v>0</v>
      </c>
      <c r="J80" s="149">
        <f t="shared" si="64"/>
        <v>0.36</v>
      </c>
      <c r="K80" s="149">
        <f t="shared" ref="K80" si="65">(K$24*K79)/1000</f>
        <v>0</v>
      </c>
      <c r="L80" s="149">
        <f t="shared" si="64"/>
        <v>0</v>
      </c>
      <c r="M80" s="149">
        <f t="shared" si="64"/>
        <v>0</v>
      </c>
      <c r="N80" s="149">
        <f t="shared" si="64"/>
        <v>0</v>
      </c>
      <c r="O80" s="149">
        <f t="shared" si="64"/>
        <v>0</v>
      </c>
      <c r="P80" s="149">
        <f t="shared" si="64"/>
        <v>0</v>
      </c>
      <c r="Q80" s="149">
        <f t="shared" si="64"/>
        <v>0</v>
      </c>
      <c r="R80" s="149">
        <f t="shared" si="64"/>
        <v>0</v>
      </c>
      <c r="S80" s="149">
        <f t="shared" si="64"/>
        <v>0</v>
      </c>
      <c r="T80" s="149">
        <f t="shared" si="64"/>
        <v>0</v>
      </c>
      <c r="U80" s="149">
        <f t="shared" si="64"/>
        <v>0</v>
      </c>
      <c r="V80" s="149">
        <f t="shared" si="64"/>
        <v>0</v>
      </c>
      <c r="W80" s="149">
        <f t="shared" si="64"/>
        <v>0</v>
      </c>
      <c r="X80" s="149">
        <f t="shared" si="64"/>
        <v>0</v>
      </c>
      <c r="Y80" s="149">
        <f t="shared" si="64"/>
        <v>0</v>
      </c>
      <c r="Z80" s="149">
        <f t="shared" si="64"/>
        <v>0</v>
      </c>
      <c r="AA80" s="149">
        <f t="shared" si="64"/>
        <v>0</v>
      </c>
      <c r="AB80" s="149">
        <f t="shared" si="64"/>
        <v>0</v>
      </c>
      <c r="AC80" s="149">
        <f t="shared" si="64"/>
        <v>0</v>
      </c>
      <c r="AD80" s="149">
        <f t="shared" si="64"/>
        <v>0</v>
      </c>
      <c r="AE80" s="149">
        <f t="shared" si="64"/>
        <v>0</v>
      </c>
      <c r="AF80" s="149">
        <f t="shared" si="64"/>
        <v>0</v>
      </c>
      <c r="AG80" s="149">
        <f t="shared" si="64"/>
        <v>0</v>
      </c>
      <c r="AH80" s="149">
        <f t="shared" si="64"/>
        <v>0</v>
      </c>
      <c r="AI80" s="150">
        <f t="shared" si="64"/>
        <v>0</v>
      </c>
      <c r="AJ80" s="149">
        <f t="shared" si="64"/>
        <v>0</v>
      </c>
      <c r="AK80" s="149">
        <f t="shared" si="64"/>
        <v>0</v>
      </c>
      <c r="AL80" s="149">
        <f t="shared" si="64"/>
        <v>0</v>
      </c>
      <c r="AM80" s="149">
        <f t="shared" si="64"/>
        <v>0</v>
      </c>
      <c r="AN80" s="151">
        <f t="shared" si="64"/>
        <v>0</v>
      </c>
      <c r="AO80" s="187"/>
      <c r="AP80" s="153"/>
      <c r="AQ80" s="188"/>
    </row>
    <row r="81" ht="25.5" hidden="1" spans="4:43">
      <c r="D81" s="135">
        <v>21</v>
      </c>
      <c r="E81" s="158" t="s">
        <v>96</v>
      </c>
      <c r="F81" s="137"/>
      <c r="G81" s="138" t="s">
        <v>71</v>
      </c>
      <c r="H81" s="139"/>
      <c r="I81" s="140"/>
      <c r="J81" s="140"/>
      <c r="K81" s="141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1"/>
      <c r="AB81" s="141"/>
      <c r="AC81" s="140"/>
      <c r="AD81" s="140"/>
      <c r="AE81" s="140"/>
      <c r="AF81" s="140"/>
      <c r="AG81" s="140"/>
      <c r="AH81" s="140"/>
      <c r="AI81" s="142"/>
      <c r="AJ81" s="140"/>
      <c r="AK81" s="140"/>
      <c r="AL81" s="140"/>
      <c r="AM81" s="140"/>
      <c r="AN81" s="143"/>
      <c r="AO81" s="186">
        <f t="shared" si="61"/>
        <v>0</v>
      </c>
      <c r="AP81" s="145">
        <f>SUM(AJ82:AN82)</f>
        <v>0</v>
      </c>
    </row>
    <row r="82" ht="25.5" hidden="1" spans="4:43">
      <c r="D82" s="146"/>
      <c r="E82" s="159"/>
      <c r="F82" s="83"/>
      <c r="G82" s="138" t="s">
        <v>72</v>
      </c>
      <c r="H82" s="148">
        <f t="shared" ref="H82:AN82" si="66">(H$24*H81)/1000</f>
        <v>0</v>
      </c>
      <c r="I82" s="149">
        <f t="shared" si="66"/>
        <v>0</v>
      </c>
      <c r="J82" s="149">
        <f t="shared" si="66"/>
        <v>0</v>
      </c>
      <c r="K82" s="149">
        <f t="shared" ref="K82" si="67">(K$24*K81)/1000</f>
        <v>0</v>
      </c>
      <c r="L82" s="149">
        <f t="shared" si="66"/>
        <v>0</v>
      </c>
      <c r="M82" s="149">
        <f t="shared" si="66"/>
        <v>0</v>
      </c>
      <c r="N82" s="149">
        <f t="shared" si="66"/>
        <v>0</v>
      </c>
      <c r="O82" s="149">
        <f t="shared" si="66"/>
        <v>0</v>
      </c>
      <c r="P82" s="149">
        <f t="shared" si="66"/>
        <v>0</v>
      </c>
      <c r="Q82" s="149">
        <f t="shared" si="66"/>
        <v>0</v>
      </c>
      <c r="R82" s="149">
        <f t="shared" si="66"/>
        <v>0</v>
      </c>
      <c r="S82" s="149">
        <f t="shared" si="66"/>
        <v>0</v>
      </c>
      <c r="T82" s="149">
        <f t="shared" si="66"/>
        <v>0</v>
      </c>
      <c r="U82" s="149">
        <f t="shared" si="66"/>
        <v>0</v>
      </c>
      <c r="V82" s="149">
        <f t="shared" si="66"/>
        <v>0</v>
      </c>
      <c r="W82" s="149">
        <f t="shared" si="66"/>
        <v>0</v>
      </c>
      <c r="X82" s="149">
        <f t="shared" si="66"/>
        <v>0</v>
      </c>
      <c r="Y82" s="149">
        <f t="shared" si="66"/>
        <v>0</v>
      </c>
      <c r="Z82" s="149">
        <f t="shared" si="66"/>
        <v>0</v>
      </c>
      <c r="AA82" s="149">
        <f t="shared" si="66"/>
        <v>0</v>
      </c>
      <c r="AB82" s="149">
        <f t="shared" si="66"/>
        <v>0</v>
      </c>
      <c r="AC82" s="149">
        <f t="shared" si="66"/>
        <v>0</v>
      </c>
      <c r="AD82" s="149">
        <f t="shared" si="66"/>
        <v>0</v>
      </c>
      <c r="AE82" s="149">
        <f t="shared" si="66"/>
        <v>0</v>
      </c>
      <c r="AF82" s="149">
        <f t="shared" si="66"/>
        <v>0</v>
      </c>
      <c r="AG82" s="149">
        <f t="shared" si="66"/>
        <v>0</v>
      </c>
      <c r="AH82" s="149">
        <f t="shared" si="66"/>
        <v>0</v>
      </c>
      <c r="AI82" s="150">
        <f t="shared" si="66"/>
        <v>0</v>
      </c>
      <c r="AJ82" s="149">
        <f t="shared" si="66"/>
        <v>0</v>
      </c>
      <c r="AK82" s="149">
        <f t="shared" si="66"/>
        <v>0</v>
      </c>
      <c r="AL82" s="149">
        <f t="shared" si="66"/>
        <v>0</v>
      </c>
      <c r="AM82" s="149">
        <f t="shared" si="66"/>
        <v>0</v>
      </c>
      <c r="AN82" s="151">
        <f t="shared" si="66"/>
        <v>0</v>
      </c>
      <c r="AO82" s="187"/>
      <c r="AP82" s="153"/>
    </row>
    <row r="83" ht="25.5" hidden="1" spans="4:43">
      <c r="D83" s="135">
        <v>22</v>
      </c>
      <c r="E83" s="161" t="s">
        <v>97</v>
      </c>
      <c r="F83" s="137"/>
      <c r="G83" s="138" t="s">
        <v>71</v>
      </c>
      <c r="H83" s="139"/>
      <c r="I83" s="140"/>
      <c r="J83" s="140"/>
      <c r="K83" s="141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  <c r="AA83" s="141"/>
      <c r="AB83" s="141"/>
      <c r="AC83" s="140"/>
      <c r="AD83" s="140"/>
      <c r="AE83" s="140"/>
      <c r="AF83" s="140"/>
      <c r="AG83" s="140"/>
      <c r="AH83" s="140"/>
      <c r="AI83" s="142"/>
      <c r="AJ83" s="140"/>
      <c r="AK83" s="140"/>
      <c r="AL83" s="140"/>
      <c r="AM83" s="140"/>
      <c r="AN83" s="143"/>
      <c r="AO83" s="186">
        <f t="shared" si="61"/>
        <v>0</v>
      </c>
      <c r="AP83" s="145">
        <f>SUM(AJ84:AN84)</f>
        <v>0</v>
      </c>
    </row>
    <row r="84" ht="25.5" hidden="1" spans="4:43">
      <c r="D84" s="146"/>
      <c r="E84" s="164"/>
      <c r="F84" s="189"/>
      <c r="G84" s="190" t="s">
        <v>72</v>
      </c>
      <c r="H84" s="191">
        <f t="shared" ref="H84:AN84" si="68">(H$24*H83)/1000</f>
        <v>0</v>
      </c>
      <c r="I84" s="192">
        <f t="shared" si="68"/>
        <v>0</v>
      </c>
      <c r="J84" s="192">
        <f t="shared" si="68"/>
        <v>0</v>
      </c>
      <c r="K84" s="192">
        <f t="shared" ref="K84" si="69">(K$24*K83)/1000</f>
        <v>0</v>
      </c>
      <c r="L84" s="192">
        <f t="shared" si="68"/>
        <v>0</v>
      </c>
      <c r="M84" s="192">
        <f t="shared" si="68"/>
        <v>0</v>
      </c>
      <c r="N84" s="192">
        <f t="shared" si="68"/>
        <v>0</v>
      </c>
      <c r="O84" s="192">
        <f t="shared" si="68"/>
        <v>0</v>
      </c>
      <c r="P84" s="192">
        <f t="shared" si="68"/>
        <v>0</v>
      </c>
      <c r="Q84" s="192">
        <f t="shared" si="68"/>
        <v>0</v>
      </c>
      <c r="R84" s="192">
        <f t="shared" si="68"/>
        <v>0</v>
      </c>
      <c r="S84" s="192"/>
      <c r="T84" s="192">
        <f t="shared" ref="T84" si="70">(T$24*T83)/1000</f>
        <v>0</v>
      </c>
      <c r="U84" s="192">
        <f t="shared" si="68"/>
        <v>0</v>
      </c>
      <c r="V84" s="192">
        <f t="shared" si="68"/>
        <v>0</v>
      </c>
      <c r="W84" s="192">
        <f t="shared" si="68"/>
        <v>0</v>
      </c>
      <c r="X84" s="192">
        <f t="shared" si="68"/>
        <v>0</v>
      </c>
      <c r="Y84" s="192">
        <f t="shared" si="68"/>
        <v>0</v>
      </c>
      <c r="Z84" s="192">
        <f t="shared" si="68"/>
        <v>0</v>
      </c>
      <c r="AA84" s="192">
        <f t="shared" si="68"/>
        <v>0</v>
      </c>
      <c r="AB84" s="192">
        <f t="shared" si="68"/>
        <v>0</v>
      </c>
      <c r="AC84" s="149">
        <f t="shared" si="68"/>
        <v>0</v>
      </c>
      <c r="AD84" s="149">
        <f t="shared" si="68"/>
        <v>0</v>
      </c>
      <c r="AE84" s="149">
        <f t="shared" si="68"/>
        <v>0</v>
      </c>
      <c r="AF84" s="149">
        <f t="shared" si="68"/>
        <v>0</v>
      </c>
      <c r="AG84" s="149">
        <f t="shared" si="68"/>
        <v>0</v>
      </c>
      <c r="AH84" s="149">
        <f t="shared" si="68"/>
        <v>0</v>
      </c>
      <c r="AI84" s="150">
        <f t="shared" si="68"/>
        <v>0</v>
      </c>
      <c r="AJ84" s="149">
        <f t="shared" si="68"/>
        <v>0</v>
      </c>
      <c r="AK84" s="149">
        <f t="shared" si="68"/>
        <v>0</v>
      </c>
      <c r="AL84" s="149">
        <f t="shared" si="68"/>
        <v>0</v>
      </c>
      <c r="AM84" s="149">
        <f t="shared" si="68"/>
        <v>0</v>
      </c>
      <c r="AN84" s="151">
        <f t="shared" si="68"/>
        <v>0</v>
      </c>
      <c r="AO84" s="187"/>
      <c r="AP84" s="153"/>
      <c r="AQ84" s="188"/>
    </row>
    <row r="85" ht="26.25" hidden="1" spans="4:43">
      <c r="D85" s="165"/>
      <c r="E85" s="158" t="s">
        <v>98</v>
      </c>
      <c r="F85" s="137"/>
      <c r="G85" s="138" t="s">
        <v>71</v>
      </c>
      <c r="H85" s="139"/>
      <c r="I85" s="140"/>
      <c r="J85" s="140"/>
      <c r="K85" s="141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  <c r="AA85" s="141"/>
      <c r="AB85" s="141"/>
      <c r="AC85" s="140"/>
      <c r="AD85" s="140"/>
      <c r="AE85" s="140"/>
      <c r="AF85" s="140"/>
      <c r="AG85" s="140"/>
      <c r="AH85" s="140"/>
      <c r="AI85" s="142"/>
      <c r="AJ85" s="140"/>
      <c r="AK85" s="140"/>
      <c r="AL85" s="140"/>
      <c r="AM85" s="140"/>
      <c r="AN85" s="143"/>
      <c r="AO85" s="186">
        <f t="shared" si="61"/>
        <v>0</v>
      </c>
      <c r="AP85" s="145">
        <f>SUM(AJ86:AN86)</f>
        <v>0</v>
      </c>
    </row>
    <row r="86" ht="26.25" hidden="1" spans="4:43">
      <c r="D86" s="165"/>
      <c r="E86" s="159"/>
      <c r="F86" s="189"/>
      <c r="G86" s="190" t="s">
        <v>72</v>
      </c>
      <c r="H86" s="191">
        <f t="shared" ref="H86:AN88" si="71">(H$24*H85)/1000</f>
        <v>0</v>
      </c>
      <c r="I86" s="192">
        <f t="shared" si="71"/>
        <v>0</v>
      </c>
      <c r="J86" s="192">
        <f t="shared" si="71"/>
        <v>0</v>
      </c>
      <c r="K86" s="192">
        <f t="shared" ref="K86" si="72">(K$24*K85)/1000</f>
        <v>0</v>
      </c>
      <c r="L86" s="192">
        <f t="shared" si="71"/>
        <v>0</v>
      </c>
      <c r="M86" s="192">
        <f t="shared" si="71"/>
        <v>0</v>
      </c>
      <c r="N86" s="192">
        <f t="shared" si="71"/>
        <v>0</v>
      </c>
      <c r="O86" s="192">
        <f t="shared" si="71"/>
        <v>0</v>
      </c>
      <c r="P86" s="192">
        <f t="shared" si="71"/>
        <v>0</v>
      </c>
      <c r="Q86" s="192">
        <f t="shared" si="71"/>
        <v>0</v>
      </c>
      <c r="R86" s="192">
        <f t="shared" si="71"/>
        <v>0</v>
      </c>
      <c r="S86" s="192">
        <f t="shared" si="71"/>
        <v>0</v>
      </c>
      <c r="T86" s="192">
        <f t="shared" si="71"/>
        <v>0</v>
      </c>
      <c r="U86" s="192">
        <f t="shared" si="71"/>
        <v>0</v>
      </c>
      <c r="V86" s="192">
        <f t="shared" si="71"/>
        <v>0</v>
      </c>
      <c r="W86" s="192">
        <f t="shared" si="71"/>
        <v>0</v>
      </c>
      <c r="X86" s="192">
        <f t="shared" si="71"/>
        <v>0</v>
      </c>
      <c r="Y86" s="192">
        <f t="shared" si="71"/>
        <v>0</v>
      </c>
      <c r="Z86" s="149">
        <f t="shared" si="71"/>
        <v>0</v>
      </c>
      <c r="AA86" s="192">
        <f t="shared" si="71"/>
        <v>0</v>
      </c>
      <c r="AB86" s="192">
        <f t="shared" si="71"/>
        <v>0</v>
      </c>
      <c r="AC86" s="149">
        <f t="shared" si="71"/>
        <v>0</v>
      </c>
      <c r="AD86" s="149">
        <f t="shared" si="71"/>
        <v>0</v>
      </c>
      <c r="AE86" s="149">
        <f t="shared" si="71"/>
        <v>0</v>
      </c>
      <c r="AF86" s="149">
        <f t="shared" si="71"/>
        <v>0</v>
      </c>
      <c r="AG86" s="149">
        <f t="shared" si="71"/>
        <v>0</v>
      </c>
      <c r="AH86" s="149">
        <f t="shared" si="71"/>
        <v>0</v>
      </c>
      <c r="AI86" s="150">
        <f t="shared" si="71"/>
        <v>0</v>
      </c>
      <c r="AJ86" s="149">
        <f t="shared" si="71"/>
        <v>0</v>
      </c>
      <c r="AK86" s="149">
        <f t="shared" si="71"/>
        <v>0</v>
      </c>
      <c r="AL86" s="149">
        <f t="shared" si="71"/>
        <v>0</v>
      </c>
      <c r="AM86" s="149">
        <f t="shared" si="71"/>
        <v>0</v>
      </c>
      <c r="AN86" s="151">
        <f t="shared" si="71"/>
        <v>0</v>
      </c>
      <c r="AO86" s="187"/>
      <c r="AP86" s="153"/>
    </row>
    <row r="87" ht="26.25" hidden="1" spans="4:43">
      <c r="D87" s="165"/>
      <c r="E87" s="158" t="s">
        <v>80</v>
      </c>
      <c r="F87" s="137"/>
      <c r="G87" s="138" t="s">
        <v>71</v>
      </c>
      <c r="H87" s="139"/>
      <c r="I87" s="140"/>
      <c r="J87" s="140"/>
      <c r="K87" s="141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  <c r="AA87" s="141">
        <v>2</v>
      </c>
      <c r="AB87" s="141"/>
      <c r="AC87" s="140"/>
      <c r="AD87" s="140"/>
      <c r="AE87" s="140"/>
      <c r="AF87" s="140"/>
      <c r="AG87" s="140"/>
      <c r="AH87" s="140"/>
      <c r="AI87" s="142"/>
      <c r="AJ87" s="140"/>
      <c r="AK87" s="140"/>
      <c r="AL87" s="140"/>
      <c r="AM87" s="140"/>
      <c r="AN87" s="143"/>
      <c r="AO87" s="186">
        <f t="shared" si="61"/>
        <v>0.06</v>
      </c>
      <c r="AP87" s="145">
        <f>SUM(AJ88:AN88)</f>
        <v>0</v>
      </c>
    </row>
    <row r="88" ht="26.25" hidden="1" spans="4:43">
      <c r="D88" s="165"/>
      <c r="E88" s="159"/>
      <c r="F88" s="189"/>
      <c r="G88" s="190" t="s">
        <v>72</v>
      </c>
      <c r="H88" s="191">
        <f t="shared" ref="H88:R88" si="73">(H$24*H87)/1000</f>
        <v>0</v>
      </c>
      <c r="I88" s="192">
        <f t="shared" si="73"/>
        <v>0</v>
      </c>
      <c r="J88" s="192">
        <f t="shared" si="73"/>
        <v>0</v>
      </c>
      <c r="K88" s="149">
        <f t="shared" si="73"/>
        <v>0</v>
      </c>
      <c r="L88" s="192">
        <f t="shared" si="73"/>
        <v>0</v>
      </c>
      <c r="M88" s="192">
        <f t="shared" si="73"/>
        <v>0</v>
      </c>
      <c r="N88" s="192">
        <f t="shared" si="73"/>
        <v>0</v>
      </c>
      <c r="O88" s="192">
        <f t="shared" si="73"/>
        <v>0</v>
      </c>
      <c r="P88" s="192">
        <f t="shared" si="73"/>
        <v>0</v>
      </c>
      <c r="Q88" s="192">
        <f t="shared" si="73"/>
        <v>0</v>
      </c>
      <c r="R88" s="192">
        <f t="shared" si="73"/>
        <v>0</v>
      </c>
      <c r="S88" s="192"/>
      <c r="T88" s="192">
        <f t="shared" si="71"/>
        <v>0</v>
      </c>
      <c r="U88" s="192">
        <f t="shared" si="71"/>
        <v>0</v>
      </c>
      <c r="V88" s="192">
        <f t="shared" si="71"/>
        <v>0</v>
      </c>
      <c r="W88" s="192">
        <f t="shared" si="71"/>
        <v>0</v>
      </c>
      <c r="X88" s="192">
        <f t="shared" si="71"/>
        <v>0</v>
      </c>
      <c r="Y88" s="149">
        <f t="shared" si="71"/>
        <v>0</v>
      </c>
      <c r="Z88" s="149">
        <f t="shared" si="71"/>
        <v>0</v>
      </c>
      <c r="AA88" s="149">
        <f t="shared" si="71"/>
        <v>0.06</v>
      </c>
      <c r="AB88" s="149">
        <f t="shared" si="71"/>
        <v>0</v>
      </c>
      <c r="AC88" s="149">
        <f t="shared" si="71"/>
        <v>0</v>
      </c>
      <c r="AD88" s="149">
        <f t="shared" si="71"/>
        <v>0</v>
      </c>
      <c r="AE88" s="149">
        <f t="shared" si="71"/>
        <v>0</v>
      </c>
      <c r="AF88" s="149">
        <f t="shared" si="71"/>
        <v>0</v>
      </c>
      <c r="AG88" s="149">
        <f t="shared" si="71"/>
        <v>0</v>
      </c>
      <c r="AH88" s="149">
        <f t="shared" si="71"/>
        <v>0</v>
      </c>
      <c r="AI88" s="150">
        <f t="shared" si="71"/>
        <v>0</v>
      </c>
      <c r="AJ88" s="149">
        <f t="shared" si="71"/>
        <v>0</v>
      </c>
      <c r="AK88" s="149">
        <f t="shared" si="71"/>
        <v>0</v>
      </c>
      <c r="AL88" s="149">
        <f t="shared" si="71"/>
        <v>0</v>
      </c>
      <c r="AM88" s="149">
        <f t="shared" si="71"/>
        <v>0</v>
      </c>
      <c r="AN88" s="151">
        <f t="shared" si="71"/>
        <v>0</v>
      </c>
      <c r="AO88" s="187"/>
      <c r="AP88" s="153"/>
    </row>
    <row r="89" ht="26.25" hidden="1" spans="4:43">
      <c r="D89" s="165"/>
      <c r="E89" s="158"/>
      <c r="F89" s="137"/>
      <c r="G89" s="138" t="s">
        <v>71</v>
      </c>
      <c r="H89" s="139"/>
      <c r="I89" s="140"/>
      <c r="J89" s="140"/>
      <c r="K89" s="141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  <c r="AA89" s="141"/>
      <c r="AB89" s="141"/>
      <c r="AC89" s="140"/>
      <c r="AD89" s="140"/>
      <c r="AE89" s="140"/>
      <c r="AF89" s="140"/>
      <c r="AG89" s="140"/>
      <c r="AH89" s="140"/>
      <c r="AI89" s="142"/>
      <c r="AJ89" s="140"/>
      <c r="AK89" s="140"/>
      <c r="AL89" s="140"/>
      <c r="AM89" s="140"/>
      <c r="AN89" s="143"/>
      <c r="AO89" s="186">
        <f t="shared" si="61"/>
        <v>0</v>
      </c>
      <c r="AP89" s="145">
        <f>SUM(AJ90:AN90)</f>
        <v>0</v>
      </c>
    </row>
    <row r="90" ht="26.25" hidden="1" spans="4:43">
      <c r="D90" s="165"/>
      <c r="E90" s="159"/>
      <c r="F90" s="189"/>
      <c r="G90" s="190" t="s">
        <v>72</v>
      </c>
      <c r="H90" s="191">
        <f t="shared" ref="H90:AN92" si="74">(H$24*H89)/1000</f>
        <v>0</v>
      </c>
      <c r="I90" s="192">
        <f t="shared" si="74"/>
        <v>0</v>
      </c>
      <c r="J90" s="192">
        <f t="shared" si="74"/>
        <v>0</v>
      </c>
      <c r="K90" s="192">
        <f t="shared" si="74"/>
        <v>0</v>
      </c>
      <c r="L90" s="192">
        <f t="shared" si="74"/>
        <v>0</v>
      </c>
      <c r="M90" s="192">
        <f t="shared" si="74"/>
        <v>0</v>
      </c>
      <c r="N90" s="192">
        <f t="shared" si="74"/>
        <v>0</v>
      </c>
      <c r="O90" s="192">
        <f t="shared" si="74"/>
        <v>0</v>
      </c>
      <c r="P90" s="192">
        <f t="shared" si="74"/>
        <v>0</v>
      </c>
      <c r="Q90" s="192">
        <f t="shared" si="74"/>
        <v>0</v>
      </c>
      <c r="R90" s="192">
        <f t="shared" si="74"/>
        <v>0</v>
      </c>
      <c r="S90" s="149">
        <f t="shared" si="74"/>
        <v>0</v>
      </c>
      <c r="T90" s="149">
        <f t="shared" si="74"/>
        <v>0</v>
      </c>
      <c r="U90" s="192">
        <f>(U$24*U89)/1000</f>
        <v>0</v>
      </c>
      <c r="V90" s="192">
        <f t="shared" si="74"/>
        <v>0</v>
      </c>
      <c r="W90" s="192">
        <f t="shared" si="74"/>
        <v>0</v>
      </c>
      <c r="X90" s="192">
        <f t="shared" si="74"/>
        <v>0</v>
      </c>
      <c r="Y90" s="149">
        <f t="shared" si="74"/>
        <v>0</v>
      </c>
      <c r="Z90" s="149">
        <f t="shared" si="74"/>
        <v>0</v>
      </c>
      <c r="AA90" s="149">
        <f t="shared" si="74"/>
        <v>0</v>
      </c>
      <c r="AB90" s="149">
        <f t="shared" si="74"/>
        <v>0</v>
      </c>
      <c r="AC90" s="149">
        <f t="shared" si="74"/>
        <v>0</v>
      </c>
      <c r="AD90" s="149">
        <f t="shared" si="74"/>
        <v>0</v>
      </c>
      <c r="AE90" s="149">
        <f t="shared" si="74"/>
        <v>0</v>
      </c>
      <c r="AF90" s="149">
        <f t="shared" si="74"/>
        <v>0</v>
      </c>
      <c r="AG90" s="149">
        <f t="shared" si="74"/>
        <v>0</v>
      </c>
      <c r="AH90" s="149">
        <f t="shared" si="74"/>
        <v>0</v>
      </c>
      <c r="AI90" s="150">
        <f t="shared" si="74"/>
        <v>0</v>
      </c>
      <c r="AJ90" s="149">
        <f t="shared" si="74"/>
        <v>0</v>
      </c>
      <c r="AK90" s="149">
        <f t="shared" si="74"/>
        <v>0</v>
      </c>
      <c r="AL90" s="149">
        <f t="shared" si="74"/>
        <v>0</v>
      </c>
      <c r="AM90" s="149">
        <f t="shared" si="74"/>
        <v>0</v>
      </c>
      <c r="AN90" s="151">
        <f t="shared" si="74"/>
        <v>0</v>
      </c>
      <c r="AO90" s="187"/>
      <c r="AP90" s="153"/>
    </row>
    <row r="91" ht="26.25" hidden="1" spans="4:43">
      <c r="D91" s="165"/>
      <c r="E91" s="158" t="s">
        <v>99</v>
      </c>
      <c r="F91" s="137"/>
      <c r="G91" s="138" t="s">
        <v>71</v>
      </c>
      <c r="H91" s="139"/>
      <c r="I91" s="140"/>
      <c r="J91" s="140"/>
      <c r="K91" s="141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  <c r="AA91" s="141"/>
      <c r="AB91" s="141"/>
      <c r="AC91" s="140"/>
      <c r="AD91" s="140"/>
      <c r="AE91" s="140"/>
      <c r="AF91" s="140"/>
      <c r="AG91" s="140"/>
      <c r="AH91" s="140"/>
      <c r="AI91" s="142"/>
      <c r="AJ91" s="140"/>
      <c r="AK91" s="140"/>
      <c r="AL91" s="140"/>
      <c r="AM91" s="140"/>
      <c r="AN91" s="143"/>
      <c r="AO91" s="186">
        <f t="shared" ref="AO91" si="75">SUM(H92:AI92)</f>
        <v>0</v>
      </c>
      <c r="AP91" s="145">
        <f>SUM(AJ92:AN92)</f>
        <v>0</v>
      </c>
    </row>
    <row r="92" ht="26.25" hidden="1" spans="4:43">
      <c r="D92" s="165"/>
      <c r="E92" s="159"/>
      <c r="F92" s="189"/>
      <c r="G92" s="190" t="s">
        <v>72</v>
      </c>
      <c r="H92" s="191">
        <f t="shared" ref="H92:P92" si="76">(H$24*H91)/1000</f>
        <v>0</v>
      </c>
      <c r="I92" s="192">
        <f t="shared" si="76"/>
        <v>0</v>
      </c>
      <c r="J92" s="192">
        <f t="shared" si="76"/>
        <v>0</v>
      </c>
      <c r="K92" s="192">
        <f t="shared" si="76"/>
        <v>0</v>
      </c>
      <c r="L92" s="192">
        <f t="shared" si="76"/>
        <v>0</v>
      </c>
      <c r="M92" s="192">
        <f t="shared" si="76"/>
        <v>0</v>
      </c>
      <c r="N92" s="192">
        <f t="shared" si="76"/>
        <v>0</v>
      </c>
      <c r="O92" s="192">
        <f t="shared" si="76"/>
        <v>0</v>
      </c>
      <c r="P92" s="192">
        <f t="shared" si="76"/>
        <v>0</v>
      </c>
      <c r="Q92" s="192">
        <f t="shared" si="74"/>
        <v>0</v>
      </c>
      <c r="R92" s="192">
        <f t="shared" si="74"/>
        <v>0</v>
      </c>
      <c r="S92" s="192">
        <f t="shared" si="74"/>
        <v>0</v>
      </c>
      <c r="T92" s="149">
        <f t="shared" si="74"/>
        <v>0</v>
      </c>
      <c r="U92" s="192">
        <f>(U$24*U91)/1000</f>
        <v>0</v>
      </c>
      <c r="V92" s="192">
        <f t="shared" ref="V92:Z92" si="77">(V$24*V91)/1000</f>
        <v>0</v>
      </c>
      <c r="W92" s="192">
        <f t="shared" si="77"/>
        <v>0</v>
      </c>
      <c r="X92" s="192">
        <f t="shared" si="77"/>
        <v>0</v>
      </c>
      <c r="Y92" s="192">
        <f t="shared" si="77"/>
        <v>0</v>
      </c>
      <c r="Z92" s="149">
        <f t="shared" si="77"/>
        <v>0</v>
      </c>
      <c r="AA92" s="192">
        <f t="shared" si="74"/>
        <v>0</v>
      </c>
      <c r="AB92" s="192">
        <f t="shared" si="74"/>
        <v>0</v>
      </c>
      <c r="AC92" s="149">
        <f t="shared" si="74"/>
        <v>0</v>
      </c>
      <c r="AD92" s="149">
        <f t="shared" si="74"/>
        <v>0</v>
      </c>
      <c r="AE92" s="149">
        <f t="shared" si="74"/>
        <v>0</v>
      </c>
      <c r="AF92" s="149">
        <f t="shared" si="74"/>
        <v>0</v>
      </c>
      <c r="AG92" s="149">
        <f t="shared" si="74"/>
        <v>0</v>
      </c>
      <c r="AH92" s="149">
        <f t="shared" si="74"/>
        <v>0</v>
      </c>
      <c r="AI92" s="150">
        <f t="shared" si="74"/>
        <v>0</v>
      </c>
      <c r="AJ92" s="149">
        <f t="shared" si="74"/>
        <v>0</v>
      </c>
      <c r="AK92" s="149">
        <f t="shared" si="74"/>
        <v>0</v>
      </c>
      <c r="AL92" s="149">
        <f t="shared" si="74"/>
        <v>0</v>
      </c>
      <c r="AM92" s="149">
        <f t="shared" si="74"/>
        <v>0</v>
      </c>
      <c r="AN92" s="151">
        <f t="shared" si="74"/>
        <v>0</v>
      </c>
      <c r="AO92" s="187"/>
      <c r="AP92" s="153"/>
    </row>
    <row r="93" ht="26.25" hidden="1" spans="4:43">
      <c r="D93" s="165"/>
      <c r="E93" s="158"/>
      <c r="F93" s="137"/>
      <c r="G93" s="138" t="s">
        <v>71</v>
      </c>
      <c r="H93" s="139"/>
      <c r="I93" s="140"/>
      <c r="J93" s="140"/>
      <c r="K93" s="141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  <c r="AA93" s="141"/>
      <c r="AB93" s="141"/>
      <c r="AC93" s="140"/>
      <c r="AD93" s="140"/>
      <c r="AE93" s="140"/>
      <c r="AF93" s="140"/>
      <c r="AG93" s="140"/>
      <c r="AH93" s="140"/>
      <c r="AI93" s="142"/>
      <c r="AJ93" s="140"/>
      <c r="AK93" s="140"/>
      <c r="AL93" s="140"/>
      <c r="AM93" s="140"/>
      <c r="AN93" s="143"/>
      <c r="AO93" s="186">
        <f t="shared" si="61"/>
        <v>0</v>
      </c>
      <c r="AP93" s="145">
        <f>SUM(AJ94:AN94)</f>
        <v>0</v>
      </c>
    </row>
    <row r="94" ht="26.25" hidden="1" spans="4:43">
      <c r="D94" s="165"/>
      <c r="E94" s="159"/>
      <c r="F94" s="189"/>
      <c r="G94" s="190" t="s">
        <v>72</v>
      </c>
      <c r="H94" s="191">
        <f t="shared" ref="H94:AN94" si="78">(H$24*H93)/1000</f>
        <v>0</v>
      </c>
      <c r="I94" s="192">
        <f t="shared" si="78"/>
        <v>0</v>
      </c>
      <c r="J94" s="192">
        <f t="shared" si="78"/>
        <v>0</v>
      </c>
      <c r="K94" s="192">
        <f t="shared" si="78"/>
        <v>0</v>
      </c>
      <c r="L94" s="192">
        <f t="shared" si="78"/>
        <v>0</v>
      </c>
      <c r="M94" s="192">
        <f t="shared" si="78"/>
        <v>0</v>
      </c>
      <c r="N94" s="192">
        <f t="shared" si="78"/>
        <v>0</v>
      </c>
      <c r="O94" s="192">
        <f t="shared" si="78"/>
        <v>0</v>
      </c>
      <c r="P94" s="192">
        <f t="shared" si="78"/>
        <v>0</v>
      </c>
      <c r="Q94" s="192">
        <f t="shared" si="78"/>
        <v>0</v>
      </c>
      <c r="R94" s="192">
        <f t="shared" si="78"/>
        <v>0</v>
      </c>
      <c r="S94" s="192">
        <f t="shared" si="78"/>
        <v>0</v>
      </c>
      <c r="T94" s="192">
        <f t="shared" si="78"/>
        <v>0</v>
      </c>
      <c r="U94" s="192">
        <f t="shared" si="78"/>
        <v>0</v>
      </c>
      <c r="V94" s="192">
        <f t="shared" si="78"/>
        <v>0</v>
      </c>
      <c r="W94" s="192">
        <f t="shared" si="78"/>
        <v>0</v>
      </c>
      <c r="X94" s="192">
        <f t="shared" si="78"/>
        <v>0</v>
      </c>
      <c r="Y94" s="192">
        <f t="shared" si="78"/>
        <v>0</v>
      </c>
      <c r="Z94" s="149">
        <f t="shared" si="78"/>
        <v>0</v>
      </c>
      <c r="AA94" s="192">
        <f t="shared" si="78"/>
        <v>0</v>
      </c>
      <c r="AB94" s="192">
        <f t="shared" si="78"/>
        <v>0</v>
      </c>
      <c r="AC94" s="149">
        <f t="shared" si="78"/>
        <v>0</v>
      </c>
      <c r="AD94" s="149">
        <f t="shared" si="78"/>
        <v>0</v>
      </c>
      <c r="AE94" s="149">
        <f t="shared" si="78"/>
        <v>0</v>
      </c>
      <c r="AF94" s="149">
        <f t="shared" si="78"/>
        <v>0</v>
      </c>
      <c r="AG94" s="149">
        <f t="shared" si="78"/>
        <v>0</v>
      </c>
      <c r="AH94" s="149">
        <f t="shared" si="78"/>
        <v>0</v>
      </c>
      <c r="AI94" s="150">
        <f t="shared" si="78"/>
        <v>0</v>
      </c>
      <c r="AJ94" s="149">
        <f t="shared" si="78"/>
        <v>0</v>
      </c>
      <c r="AK94" s="149">
        <f t="shared" si="78"/>
        <v>0</v>
      </c>
      <c r="AL94" s="149">
        <f t="shared" si="78"/>
        <v>0</v>
      </c>
      <c r="AM94" s="149">
        <f t="shared" si="78"/>
        <v>0</v>
      </c>
      <c r="AN94" s="151">
        <f t="shared" si="78"/>
        <v>0</v>
      </c>
      <c r="AO94" s="187"/>
      <c r="AP94" s="153"/>
    </row>
    <row r="95" ht="25.5" spans="4:43">
      <c r="D95" s="135">
        <v>23</v>
      </c>
      <c r="E95" s="158" t="s">
        <v>100</v>
      </c>
      <c r="F95" s="137"/>
      <c r="G95" s="138" t="s">
        <v>71</v>
      </c>
      <c r="H95" s="139"/>
      <c r="I95" s="140"/>
      <c r="J95" s="140"/>
      <c r="K95" s="140"/>
      <c r="L95" s="140"/>
      <c r="M95" s="140"/>
      <c r="N95" s="140"/>
      <c r="O95" s="140"/>
      <c r="P95" s="140"/>
      <c r="Q95" s="140">
        <v>2.7166</v>
      </c>
      <c r="R95" s="140"/>
      <c r="S95" s="140"/>
      <c r="T95" s="140"/>
      <c r="U95" s="140"/>
      <c r="V95" s="140"/>
      <c r="W95" s="140"/>
      <c r="X95" s="140"/>
      <c r="Y95" s="140"/>
      <c r="Z95" s="140"/>
      <c r="AA95" s="141"/>
      <c r="AB95" s="140">
        <v>0.95</v>
      </c>
      <c r="AC95" s="140"/>
      <c r="AD95" s="140"/>
      <c r="AE95" s="140"/>
      <c r="AF95" s="140"/>
      <c r="AG95" s="140"/>
      <c r="AH95" s="140"/>
      <c r="AI95" s="142"/>
      <c r="AJ95" s="140"/>
      <c r="AK95" s="140"/>
      <c r="AL95" s="140"/>
      <c r="AM95" s="140"/>
      <c r="AN95" s="143"/>
      <c r="AO95" s="144">
        <f>SUM(H96:AI96)</f>
        <v>0.109998</v>
      </c>
      <c r="AP95" s="145">
        <f>SUM(AJ96:AN96)</f>
        <v>0</v>
      </c>
      <c r="AQ95" s="188" t="s">
        <v>101</v>
      </c>
    </row>
    <row r="96" ht="24" customHeight="1" spans="4:43">
      <c r="D96" s="146"/>
      <c r="E96" s="159"/>
      <c r="F96" s="189"/>
      <c r="G96" s="190" t="s">
        <v>72</v>
      </c>
      <c r="H96" s="191">
        <f t="shared" ref="H96:AN96" si="79">(H$24*H95)/1000</f>
        <v>0</v>
      </c>
      <c r="I96" s="192">
        <f t="shared" si="79"/>
        <v>0</v>
      </c>
      <c r="J96" s="192">
        <f t="shared" si="79"/>
        <v>0</v>
      </c>
      <c r="K96" s="192">
        <f t="shared" si="79"/>
        <v>0</v>
      </c>
      <c r="L96" s="192">
        <f t="shared" si="79"/>
        <v>0</v>
      </c>
      <c r="M96" s="192">
        <f t="shared" si="79"/>
        <v>0</v>
      </c>
      <c r="N96" s="192">
        <f t="shared" si="79"/>
        <v>0</v>
      </c>
      <c r="O96" s="192">
        <f t="shared" si="79"/>
        <v>0</v>
      </c>
      <c r="P96" s="192">
        <f t="shared" si="79"/>
        <v>0</v>
      </c>
      <c r="Q96" s="192">
        <f t="shared" si="79"/>
        <v>0.081498</v>
      </c>
      <c r="R96" s="192">
        <f t="shared" si="79"/>
        <v>0</v>
      </c>
      <c r="S96" s="192"/>
      <c r="T96" s="192">
        <f t="shared" ref="T96" si="80">(T$24*T95)/1000</f>
        <v>0</v>
      </c>
      <c r="U96" s="192">
        <f t="shared" si="79"/>
        <v>0</v>
      </c>
      <c r="V96" s="192">
        <f t="shared" si="79"/>
        <v>0</v>
      </c>
      <c r="W96" s="192">
        <f t="shared" si="79"/>
        <v>0</v>
      </c>
      <c r="X96" s="192">
        <f t="shared" si="79"/>
        <v>0</v>
      </c>
      <c r="Y96" s="149">
        <f t="shared" si="79"/>
        <v>0</v>
      </c>
      <c r="Z96" s="149">
        <f t="shared" si="79"/>
        <v>0</v>
      </c>
      <c r="AA96" s="149">
        <f t="shared" si="79"/>
        <v>0</v>
      </c>
      <c r="AB96" s="149">
        <f t="shared" si="79"/>
        <v>0.0285</v>
      </c>
      <c r="AC96" s="149">
        <f t="shared" si="79"/>
        <v>0</v>
      </c>
      <c r="AD96" s="149">
        <f t="shared" si="79"/>
        <v>0</v>
      </c>
      <c r="AE96" s="149">
        <f t="shared" si="79"/>
        <v>0</v>
      </c>
      <c r="AF96" s="149">
        <f t="shared" si="79"/>
        <v>0</v>
      </c>
      <c r="AG96" s="149">
        <f t="shared" si="79"/>
        <v>0</v>
      </c>
      <c r="AH96" s="149">
        <f t="shared" si="79"/>
        <v>0</v>
      </c>
      <c r="AI96" s="150">
        <f t="shared" si="79"/>
        <v>0</v>
      </c>
      <c r="AJ96" s="149">
        <f t="shared" si="79"/>
        <v>0</v>
      </c>
      <c r="AK96" s="149">
        <f t="shared" si="79"/>
        <v>0</v>
      </c>
      <c r="AL96" s="149">
        <f t="shared" si="79"/>
        <v>0</v>
      </c>
      <c r="AM96" s="149">
        <f t="shared" si="79"/>
        <v>0</v>
      </c>
      <c r="AN96" s="151">
        <f t="shared" si="79"/>
        <v>0</v>
      </c>
      <c r="AO96" s="152"/>
      <c r="AP96" s="153"/>
    </row>
    <row r="97" ht="25.5" spans="4:43">
      <c r="D97" s="193"/>
      <c r="E97" s="158" t="s">
        <v>102</v>
      </c>
      <c r="F97" s="137"/>
      <c r="G97" s="194"/>
      <c r="H97" s="195" t="s">
        <v>103</v>
      </c>
      <c r="I97" s="196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  <c r="AE97" s="196"/>
      <c r="AF97" s="196"/>
      <c r="AG97" s="196"/>
      <c r="AH97" s="196"/>
      <c r="AI97" s="196"/>
      <c r="AJ97" s="196"/>
      <c r="AK97" s="196"/>
      <c r="AL97" s="196"/>
      <c r="AM97" s="196"/>
      <c r="AN97" s="196"/>
      <c r="AO97" s="196"/>
      <c r="AP97" s="197"/>
      <c r="AQ97" s="188"/>
    </row>
    <row r="98" ht="25.5" customHeight="1" spans="4:43">
      <c r="D98" s="198"/>
      <c r="E98" s="159"/>
      <c r="F98" s="189"/>
      <c r="G98" s="199"/>
      <c r="H98" s="200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2"/>
    </row>
    <row r="99" ht="20.25" spans="4:43">
      <c r="E99" s="203"/>
      <c r="F99" s="204"/>
      <c r="G99" s="205"/>
      <c r="H99" s="206"/>
      <c r="I99" s="206"/>
      <c r="J99" s="206"/>
      <c r="K99" s="206"/>
      <c r="L99" s="206"/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206"/>
      <c r="Y99" s="207"/>
      <c r="Z99" s="207"/>
      <c r="AA99" s="207"/>
      <c r="AB99" s="208"/>
      <c r="AC99" s="208"/>
      <c r="AD99" s="208"/>
      <c r="AE99" s="208"/>
      <c r="AF99" s="208"/>
      <c r="AG99" s="208"/>
      <c r="AH99" s="208"/>
      <c r="AI99" s="208"/>
      <c r="AJ99" s="208"/>
      <c r="AK99" s="208"/>
      <c r="AL99" s="208"/>
      <c r="AM99" s="208"/>
      <c r="AN99" s="209"/>
      <c r="AO99" s="210"/>
    </row>
    <row r="100" ht="20.25" spans="4:43">
      <c r="E100" s="203"/>
      <c r="F100" s="211"/>
      <c r="G100" s="212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07"/>
      <c r="V100" s="207"/>
      <c r="W100" s="207"/>
      <c r="X100" s="207"/>
      <c r="Y100" s="207"/>
      <c r="Z100" s="207"/>
      <c r="AA100" s="207"/>
      <c r="AB100" s="208"/>
      <c r="AC100" s="208"/>
      <c r="AD100" s="208"/>
      <c r="AE100" s="208"/>
      <c r="AF100" s="208"/>
      <c r="AG100" s="208"/>
      <c r="AH100" s="208"/>
      <c r="AI100" s="208"/>
      <c r="AJ100" s="208"/>
      <c r="AK100" s="208"/>
      <c r="AL100" s="208"/>
      <c r="AM100" s="208"/>
      <c r="AN100" s="209"/>
      <c r="AO100" s="210"/>
    </row>
    <row r="101" ht="25.5" spans="4:43">
      <c r="E101" s="34" t="s">
        <v>104</v>
      </c>
      <c r="F101" s="213"/>
      <c r="G101" s="213"/>
      <c r="H101" s="214"/>
      <c r="I101" s="215" t="s">
        <v>105</v>
      </c>
      <c r="J101" s="215"/>
      <c r="K101" s="215"/>
      <c r="L101" s="215"/>
      <c r="M101" s="214"/>
      <c r="N101" s="214"/>
      <c r="O101" s="33" t="s">
        <v>106</v>
      </c>
      <c r="P101" s="216"/>
      <c r="Q101" s="217"/>
      <c r="R101" s="217"/>
      <c r="S101" s="218"/>
      <c r="T101" s="219"/>
      <c r="U101" s="215" t="s">
        <v>107</v>
      </c>
      <c r="V101" s="215"/>
      <c r="W101" s="215"/>
      <c r="X101" s="220"/>
      <c r="Y101" s="221"/>
      <c r="Z101" s="221"/>
      <c r="AA101" s="221"/>
      <c r="AB101" s="222"/>
      <c r="AC101" s="222"/>
      <c r="AD101" s="222"/>
      <c r="AE101" s="222"/>
      <c r="AF101" s="222"/>
      <c r="AG101" s="222"/>
      <c r="AH101" s="222"/>
      <c r="AI101" s="222"/>
      <c r="AJ101" s="222"/>
      <c r="AK101" s="222"/>
      <c r="AL101" s="222"/>
      <c r="AM101" s="222"/>
      <c r="AN101" s="222"/>
      <c r="AO101" s="223"/>
    </row>
    <row r="102" ht="18.75" spans="4:43">
      <c r="E102" s="8"/>
      <c r="F102" s="8" t="s">
        <v>108</v>
      </c>
      <c r="G102" s="8"/>
      <c r="H102" s="214"/>
      <c r="I102" s="219" t="s">
        <v>109</v>
      </c>
      <c r="J102" s="219"/>
      <c r="K102" s="219"/>
      <c r="L102" s="219"/>
      <c r="M102" s="214"/>
      <c r="N102" s="214"/>
      <c r="O102" s="219"/>
      <c r="P102" s="219"/>
      <c r="Q102" s="8" t="s">
        <v>108</v>
      </c>
      <c r="R102" s="219"/>
      <c r="S102" s="219"/>
      <c r="T102" s="219"/>
      <c r="U102" s="219" t="s">
        <v>109</v>
      </c>
      <c r="V102" s="219"/>
      <c r="W102" s="219"/>
      <c r="X102" s="219"/>
      <c r="Y102" s="221"/>
      <c r="Z102" s="221"/>
      <c r="AA102" s="221"/>
      <c r="AB102" s="222"/>
      <c r="AC102" s="222"/>
      <c r="AD102" s="222"/>
      <c r="AE102" s="222"/>
      <c r="AF102" s="222"/>
      <c r="AG102" s="222"/>
      <c r="AH102" s="222"/>
      <c r="AI102" s="222"/>
      <c r="AJ102" s="222"/>
      <c r="AK102" s="222"/>
      <c r="AL102" s="222"/>
      <c r="AM102" s="222"/>
      <c r="AN102" s="222"/>
      <c r="AO102" s="223"/>
    </row>
    <row r="103" ht="18.75" spans="4:43">
      <c r="E103" s="8"/>
      <c r="F103" s="8"/>
      <c r="G103" s="8"/>
      <c r="H103" s="214"/>
      <c r="I103" s="214"/>
      <c r="J103" s="214"/>
      <c r="K103" s="214"/>
      <c r="L103" s="214"/>
      <c r="M103" s="214"/>
      <c r="N103" s="214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21"/>
      <c r="Z103" s="221"/>
      <c r="AA103" s="221"/>
      <c r="AB103" s="222"/>
      <c r="AC103" s="222"/>
      <c r="AD103" s="222"/>
      <c r="AE103" s="222"/>
      <c r="AF103" s="222"/>
      <c r="AG103" s="222"/>
      <c r="AH103" s="222"/>
      <c r="AI103" s="222"/>
      <c r="AJ103" s="222"/>
      <c r="AK103" s="222"/>
      <c r="AL103" s="222"/>
      <c r="AM103" s="222"/>
      <c r="AN103" s="222"/>
      <c r="AO103" s="223"/>
    </row>
    <row r="104" ht="25.5" spans="4:43">
      <c r="E104" s="34" t="s">
        <v>110</v>
      </c>
      <c r="F104" s="213"/>
      <c r="G104" s="213"/>
      <c r="H104" s="214"/>
      <c r="I104" s="215" t="s">
        <v>111</v>
      </c>
      <c r="J104" s="215"/>
      <c r="K104" s="215"/>
      <c r="L104" s="215"/>
      <c r="M104" s="214"/>
      <c r="N104" s="214"/>
      <c r="O104" s="33" t="s">
        <v>112</v>
      </c>
      <c r="P104" s="216"/>
      <c r="Q104" s="217"/>
      <c r="R104" s="217"/>
      <c r="S104" s="218"/>
      <c r="T104" s="219"/>
      <c r="U104" s="215" t="s">
        <v>113</v>
      </c>
      <c r="V104" s="215"/>
      <c r="W104" s="215"/>
      <c r="X104" s="217"/>
      <c r="Y104" s="221"/>
      <c r="Z104" s="221"/>
      <c r="AA104" s="221"/>
      <c r="AB104" s="222"/>
      <c r="AC104" s="222"/>
      <c r="AD104" s="222"/>
      <c r="AE104" s="222"/>
      <c r="AF104" s="222"/>
      <c r="AG104" s="222"/>
      <c r="AH104" s="222"/>
      <c r="AI104" s="222"/>
      <c r="AJ104" s="222"/>
      <c r="AK104" s="222"/>
      <c r="AL104" s="222"/>
      <c r="AM104" s="222"/>
      <c r="AN104" s="222"/>
      <c r="AO104" s="223"/>
    </row>
    <row r="105" ht="18.75" spans="4:43">
      <c r="E105" s="8"/>
      <c r="F105" s="8" t="s">
        <v>108</v>
      </c>
      <c r="G105" s="8"/>
      <c r="H105" s="214"/>
      <c r="I105" s="219" t="s">
        <v>109</v>
      </c>
      <c r="J105" s="219"/>
      <c r="K105" s="219"/>
      <c r="L105" s="219"/>
      <c r="M105" s="214"/>
      <c r="N105" s="214"/>
      <c r="O105" s="219"/>
      <c r="P105" s="219"/>
      <c r="Q105" s="8" t="s">
        <v>108</v>
      </c>
      <c r="R105" s="219"/>
      <c r="S105" s="219"/>
      <c r="T105" s="219"/>
      <c r="U105" s="219" t="s">
        <v>109</v>
      </c>
      <c r="V105" s="219"/>
      <c r="W105" s="219"/>
      <c r="X105" s="219"/>
      <c r="Y105" s="221"/>
      <c r="Z105" s="221"/>
      <c r="AA105" s="221"/>
      <c r="AB105" s="222"/>
      <c r="AC105" s="222"/>
      <c r="AD105" s="222"/>
      <c r="AE105" s="222"/>
      <c r="AF105" s="222"/>
      <c r="AG105" s="222"/>
      <c r="AH105" s="222"/>
      <c r="AI105" s="222"/>
      <c r="AJ105" s="222"/>
      <c r="AK105" s="222"/>
      <c r="AL105" s="222"/>
      <c r="AM105" s="222"/>
      <c r="AN105" s="222"/>
      <c r="AO105" s="223"/>
    </row>
    <row r="106" ht="18.75" spans="4:43">
      <c r="E106" s="8"/>
      <c r="F106" s="8"/>
      <c r="G106" s="8"/>
      <c r="H106" s="214"/>
      <c r="I106" s="219"/>
      <c r="J106" s="219"/>
      <c r="K106" s="219"/>
      <c r="L106" s="219"/>
      <c r="M106" s="214"/>
      <c r="N106" s="214"/>
      <c r="O106" s="219"/>
      <c r="P106" s="219"/>
      <c r="Q106" s="8"/>
      <c r="R106" s="219"/>
      <c r="S106" s="219"/>
      <c r="T106" s="219"/>
      <c r="U106" s="219"/>
      <c r="V106" s="219"/>
      <c r="W106" s="219"/>
      <c r="X106" s="219"/>
      <c r="Y106" s="221"/>
      <c r="Z106" s="221"/>
      <c r="AA106" s="221"/>
      <c r="AB106" s="222"/>
      <c r="AC106" s="222"/>
      <c r="AD106" s="222"/>
      <c r="AE106" s="222"/>
      <c r="AF106" s="222"/>
      <c r="AG106" s="222"/>
      <c r="AH106" s="222"/>
      <c r="AI106" s="222"/>
      <c r="AJ106" s="222"/>
      <c r="AK106" s="222"/>
      <c r="AL106" s="222"/>
      <c r="AM106" s="222"/>
      <c r="AN106" s="222"/>
      <c r="AO106" s="223"/>
    </row>
    <row r="107" ht="18.75" spans="4:43">
      <c r="E107" s="8"/>
      <c r="F107" s="8"/>
      <c r="G107" s="8"/>
      <c r="H107" s="214"/>
      <c r="I107" s="219"/>
      <c r="J107" s="219"/>
      <c r="K107" s="219"/>
      <c r="L107" s="219"/>
      <c r="M107" s="214"/>
      <c r="N107" s="214"/>
      <c r="O107" s="219"/>
      <c r="P107" s="219"/>
      <c r="Q107" s="8"/>
      <c r="R107" s="219"/>
      <c r="S107" s="219"/>
      <c r="T107" s="219"/>
      <c r="U107" s="219"/>
      <c r="V107" s="219"/>
      <c r="W107" s="219"/>
      <c r="X107" s="219"/>
      <c r="Y107" s="221"/>
      <c r="Z107" s="221"/>
      <c r="AA107" s="221"/>
      <c r="AB107" s="222"/>
      <c r="AC107" s="222"/>
      <c r="AD107" s="222"/>
      <c r="AE107" s="222"/>
      <c r="AF107" s="222"/>
      <c r="AG107" s="222"/>
      <c r="AH107" s="222"/>
      <c r="AI107" s="222"/>
      <c r="AJ107" s="222"/>
      <c r="AK107" s="222"/>
      <c r="AL107" s="222"/>
      <c r="AM107" s="222"/>
      <c r="AN107" s="222"/>
      <c r="AO107" s="223"/>
    </row>
    <row r="108" ht="18.75" spans="4:43">
      <c r="E108" s="8"/>
      <c r="F108" s="8"/>
      <c r="G108" s="8"/>
      <c r="H108" s="214"/>
      <c r="I108" s="213"/>
      <c r="J108" s="213"/>
      <c r="K108" s="214"/>
      <c r="L108" s="214"/>
      <c r="M108" s="213"/>
      <c r="N108" s="213"/>
      <c r="O108" s="219"/>
      <c r="P108" s="219"/>
      <c r="Q108" s="224" t="s">
        <v>31</v>
      </c>
      <c r="R108" s="224"/>
      <c r="S108" s="224"/>
      <c r="T108" s="224"/>
      <c r="U108" s="217"/>
      <c r="V108" s="219"/>
      <c r="W108" s="219"/>
      <c r="X108" s="219"/>
      <c r="Y108" s="221"/>
      <c r="Z108" s="221"/>
      <c r="AA108" s="221"/>
      <c r="AB108" s="222"/>
      <c r="AC108" s="222"/>
      <c r="AD108" s="222"/>
      <c r="AE108" s="222"/>
      <c r="AF108" s="222"/>
      <c r="AG108" s="222"/>
      <c r="AH108" s="222"/>
      <c r="AI108" s="222"/>
      <c r="AJ108" s="222"/>
      <c r="AK108" s="222"/>
      <c r="AL108" s="222"/>
      <c r="AM108" s="222"/>
      <c r="AN108" s="222"/>
      <c r="AO108" s="223"/>
    </row>
    <row r="109" ht="18.75" spans="4:43">
      <c r="E109" s="8" t="s">
        <v>114</v>
      </c>
      <c r="F109" s="8"/>
      <c r="G109" s="8"/>
      <c r="H109" s="214"/>
      <c r="I109" s="8" t="s">
        <v>115</v>
      </c>
      <c r="J109" s="8"/>
      <c r="K109" s="214"/>
      <c r="L109" s="214"/>
      <c r="M109" s="8" t="s">
        <v>108</v>
      </c>
      <c r="N109" s="8"/>
      <c r="O109" s="219"/>
      <c r="P109" s="219"/>
      <c r="Q109" s="219" t="s">
        <v>109</v>
      </c>
      <c r="R109" s="219"/>
      <c r="S109" s="219"/>
      <c r="T109" s="219"/>
      <c r="U109" s="219"/>
      <c r="V109" s="219"/>
      <c r="W109" s="219"/>
      <c r="X109" s="219"/>
      <c r="Y109" s="221"/>
      <c r="Z109" s="221"/>
      <c r="AA109" s="221"/>
      <c r="AB109" s="222"/>
      <c r="AC109" s="222"/>
      <c r="AD109" s="222"/>
      <c r="AE109" s="222"/>
      <c r="AF109" s="222"/>
      <c r="AG109" s="222"/>
      <c r="AH109" s="222"/>
      <c r="AI109" s="222"/>
      <c r="AJ109" s="222"/>
      <c r="AK109" s="222"/>
      <c r="AL109" s="222"/>
      <c r="AM109" s="222"/>
      <c r="AN109" s="222"/>
      <c r="AO109" s="223"/>
    </row>
    <row r="110" ht="18.75" spans="4:43">
      <c r="E110" s="8"/>
      <c r="F110" s="8"/>
      <c r="G110" s="8"/>
      <c r="H110" s="214"/>
      <c r="I110" s="214"/>
      <c r="J110" s="214"/>
      <c r="K110" s="214"/>
      <c r="L110" s="214"/>
      <c r="M110" s="214"/>
      <c r="N110" s="214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21"/>
      <c r="Z110" s="221"/>
      <c r="AA110" s="221"/>
      <c r="AB110" s="222"/>
      <c r="AC110" s="222"/>
      <c r="AD110" s="222"/>
      <c r="AE110" s="222"/>
      <c r="AF110" s="222"/>
      <c r="AG110" s="222"/>
      <c r="AH110" s="222"/>
      <c r="AI110" s="222"/>
      <c r="AJ110" s="222"/>
      <c r="AK110" s="222"/>
      <c r="AL110" s="222"/>
      <c r="AM110" s="222"/>
      <c r="AN110" s="222"/>
      <c r="AO110" s="223"/>
    </row>
    <row r="111" spans="4:43">
      <c r="E111" s="6"/>
      <c r="F111" s="6"/>
      <c r="G111" s="6"/>
      <c r="H111" s="222"/>
      <c r="I111" s="222"/>
      <c r="J111" s="222"/>
      <c r="K111" s="222"/>
      <c r="L111" s="222"/>
      <c r="M111" s="222"/>
      <c r="N111" s="222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2"/>
      <c r="AC111" s="222"/>
      <c r="AD111" s="222"/>
      <c r="AE111" s="222"/>
      <c r="AF111" s="222"/>
      <c r="AG111" s="222"/>
      <c r="AH111" s="222"/>
      <c r="AI111" s="222"/>
      <c r="AJ111" s="222"/>
      <c r="AK111" s="222"/>
      <c r="AL111" s="222"/>
      <c r="AM111" s="222"/>
      <c r="AN111" s="222"/>
      <c r="AO111" s="223"/>
    </row>
    <row r="112" spans="4:43">
      <c r="E112" s="6"/>
      <c r="F112" s="6"/>
      <c r="G112" s="6"/>
      <c r="H112" s="222"/>
      <c r="I112" s="222"/>
      <c r="J112" s="222"/>
      <c r="K112" s="222"/>
      <c r="L112" s="222"/>
      <c r="M112" s="222"/>
      <c r="N112" s="222"/>
      <c r="O112" s="222"/>
      <c r="P112" s="222"/>
      <c r="Q112" s="222"/>
      <c r="R112" s="222"/>
      <c r="S112" s="222"/>
      <c r="T112" s="222"/>
      <c r="U112" s="222"/>
      <c r="V112" s="222"/>
      <c r="W112" s="222"/>
      <c r="X112" s="222"/>
      <c r="Y112" s="222"/>
      <c r="Z112" s="222"/>
      <c r="AA112" s="222"/>
      <c r="AB112" s="222"/>
      <c r="AC112" s="222"/>
      <c r="AD112" s="222"/>
      <c r="AE112" s="222"/>
      <c r="AF112" s="222"/>
      <c r="AG112" s="222"/>
      <c r="AH112" s="222"/>
      <c r="AI112" s="222"/>
      <c r="AJ112" s="222"/>
      <c r="AK112" s="222"/>
      <c r="AL112" s="222"/>
      <c r="AM112" s="222"/>
      <c r="AN112" s="222"/>
      <c r="AO112" s="223"/>
    </row>
    <row r="113" spans="5:41">
      <c r="E113" s="6"/>
      <c r="F113" s="6"/>
      <c r="G113" s="6"/>
      <c r="H113" s="222"/>
      <c r="I113" s="222"/>
      <c r="J113" s="222"/>
      <c r="K113" s="222"/>
      <c r="L113" s="222"/>
      <c r="M113" s="222"/>
      <c r="N113" s="222"/>
      <c r="O113" s="222"/>
      <c r="P113" s="222"/>
      <c r="Q113" s="222"/>
      <c r="R113" s="222"/>
      <c r="S113" s="222"/>
      <c r="T113" s="222"/>
      <c r="U113" s="222"/>
      <c r="V113" s="222"/>
      <c r="W113" s="222"/>
      <c r="X113" s="222"/>
      <c r="Y113" s="222"/>
      <c r="Z113" s="222"/>
      <c r="AA113" s="222"/>
      <c r="AB113" s="222"/>
      <c r="AC113" s="222"/>
      <c r="AD113" s="222"/>
      <c r="AE113" s="222"/>
      <c r="AF113" s="222"/>
      <c r="AG113" s="222"/>
      <c r="AH113" s="222"/>
      <c r="AI113" s="222"/>
      <c r="AJ113" s="222"/>
      <c r="AK113" s="222"/>
      <c r="AL113" s="222"/>
      <c r="AM113" s="222"/>
      <c r="AN113" s="222"/>
      <c r="AO113" s="223"/>
    </row>
    <row r="114" spans="5:41">
      <c r="E114" s="6"/>
      <c r="F114" s="6"/>
      <c r="G114" s="6"/>
      <c r="H114" s="223"/>
      <c r="I114" s="223"/>
      <c r="J114" s="223"/>
      <c r="K114" s="223"/>
      <c r="L114" s="223"/>
      <c r="M114" s="223"/>
      <c r="N114" s="223"/>
      <c r="O114" s="223"/>
      <c r="P114" s="223"/>
      <c r="Q114" s="223"/>
      <c r="R114" s="223"/>
      <c r="S114" s="223"/>
      <c r="T114" s="223"/>
      <c r="U114" s="223"/>
      <c r="V114" s="223"/>
      <c r="W114" s="223"/>
      <c r="X114" s="223"/>
      <c r="Y114" s="223"/>
      <c r="Z114" s="223"/>
      <c r="AA114" s="223"/>
      <c r="AB114" s="223"/>
      <c r="AC114" s="223"/>
      <c r="AD114" s="223"/>
      <c r="AE114" s="223"/>
      <c r="AF114" s="223"/>
      <c r="AG114" s="223"/>
      <c r="AH114" s="223"/>
      <c r="AI114" s="223"/>
      <c r="AJ114" s="223"/>
      <c r="AK114" s="223"/>
      <c r="AL114" s="223"/>
      <c r="AM114" s="223"/>
      <c r="AN114" s="223"/>
      <c r="AO114" s="223"/>
    </row>
    <row r="115" spans="5:41">
      <c r="E115" s="6"/>
      <c r="F115" s="6"/>
      <c r="G115" s="6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23"/>
      <c r="Y115" s="223"/>
      <c r="Z115" s="223"/>
      <c r="AA115" s="223"/>
      <c r="AB115" s="223"/>
      <c r="AC115" s="223"/>
      <c r="AD115" s="223"/>
      <c r="AE115" s="223"/>
      <c r="AF115" s="223"/>
      <c r="AG115" s="223"/>
      <c r="AH115" s="223"/>
      <c r="AI115" s="223"/>
      <c r="AJ115" s="223"/>
      <c r="AK115" s="223"/>
      <c r="AL115" s="223"/>
      <c r="AM115" s="223"/>
      <c r="AN115" s="223"/>
      <c r="AO115" s="223"/>
    </row>
    <row r="116" spans="5:41">
      <c r="E116" s="6"/>
      <c r="F116" s="6"/>
      <c r="G116" s="6"/>
      <c r="H116" s="223"/>
      <c r="I116" s="223"/>
      <c r="J116" s="223"/>
      <c r="K116" s="223"/>
      <c r="L116" s="223"/>
      <c r="M116" s="223"/>
      <c r="N116" s="223"/>
      <c r="O116" s="223"/>
      <c r="P116" s="223"/>
      <c r="Q116" s="223"/>
      <c r="R116" s="223"/>
      <c r="S116" s="223"/>
      <c r="T116" s="223"/>
      <c r="U116" s="223"/>
      <c r="V116" s="223"/>
      <c r="W116" s="223"/>
      <c r="X116" s="223"/>
      <c r="Y116" s="223"/>
      <c r="Z116" s="223"/>
      <c r="AA116" s="223"/>
      <c r="AB116" s="223"/>
      <c r="AC116" s="223"/>
      <c r="AD116" s="223"/>
      <c r="AE116" s="223"/>
      <c r="AF116" s="223"/>
      <c r="AG116" s="223"/>
      <c r="AH116" s="223"/>
      <c r="AI116" s="223"/>
      <c r="AJ116" s="223"/>
      <c r="AK116" s="223"/>
      <c r="AL116" s="223"/>
      <c r="AM116" s="223"/>
      <c r="AN116" s="223"/>
      <c r="AO116" s="223"/>
    </row>
    <row r="117" spans="5:41">
      <c r="E117" s="6"/>
      <c r="F117" s="6"/>
      <c r="G117" s="6"/>
      <c r="H117" s="223"/>
      <c r="I117" s="223"/>
      <c r="J117" s="223"/>
      <c r="K117" s="223"/>
      <c r="L117" s="223"/>
      <c r="M117" s="223"/>
      <c r="N117" s="223"/>
      <c r="O117" s="223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  <c r="AI117" s="223"/>
      <c r="AJ117" s="223"/>
      <c r="AK117" s="223"/>
      <c r="AL117" s="223"/>
      <c r="AM117" s="223"/>
      <c r="AN117" s="223"/>
      <c r="AO117" s="223"/>
    </row>
    <row r="118" spans="5:41">
      <c r="E118" s="6"/>
      <c r="F118" s="6"/>
      <c r="G118" s="6"/>
      <c r="H118" s="223"/>
      <c r="I118" s="223"/>
      <c r="J118" s="223"/>
      <c r="K118" s="223"/>
      <c r="L118" s="223"/>
      <c r="M118" s="223"/>
      <c r="N118" s="223"/>
      <c r="O118" s="223"/>
      <c r="P118" s="223"/>
      <c r="Q118" s="223"/>
      <c r="R118" s="223"/>
      <c r="S118" s="223"/>
      <c r="T118" s="223"/>
      <c r="U118" s="223"/>
      <c r="V118" s="223"/>
      <c r="W118" s="223"/>
      <c r="X118" s="223"/>
      <c r="Y118" s="223"/>
      <c r="Z118" s="223"/>
      <c r="AA118" s="223"/>
      <c r="AB118" s="223"/>
      <c r="AC118" s="223"/>
      <c r="AD118" s="223"/>
      <c r="AE118" s="223"/>
      <c r="AF118" s="223"/>
      <c r="AG118" s="223"/>
      <c r="AH118" s="223"/>
      <c r="AI118" s="223"/>
      <c r="AJ118" s="223"/>
      <c r="AK118" s="223"/>
      <c r="AL118" s="223"/>
      <c r="AM118" s="223"/>
      <c r="AN118" s="223"/>
      <c r="AO118" s="223"/>
    </row>
    <row r="119" spans="5:41">
      <c r="E119" s="6"/>
      <c r="F119" s="6"/>
      <c r="G119" s="6"/>
      <c r="H119" s="223"/>
      <c r="I119" s="223"/>
      <c r="J119" s="223"/>
      <c r="K119" s="223"/>
      <c r="L119" s="223"/>
      <c r="M119" s="223"/>
      <c r="N119" s="223"/>
      <c r="O119" s="223"/>
      <c r="P119" s="223"/>
      <c r="Q119" s="223"/>
      <c r="R119" s="223"/>
      <c r="S119" s="223"/>
      <c r="T119" s="223"/>
      <c r="U119" s="223"/>
      <c r="V119" s="223"/>
      <c r="W119" s="223"/>
      <c r="X119" s="223"/>
      <c r="Y119" s="223"/>
      <c r="Z119" s="223"/>
      <c r="AA119" s="223"/>
      <c r="AB119" s="223"/>
      <c r="AC119" s="223"/>
      <c r="AD119" s="223"/>
      <c r="AE119" s="223"/>
      <c r="AF119" s="223"/>
      <c r="AG119" s="223"/>
      <c r="AH119" s="223"/>
      <c r="AI119" s="223"/>
      <c r="AJ119" s="223"/>
      <c r="AK119" s="223"/>
      <c r="AL119" s="223"/>
      <c r="AM119" s="223"/>
      <c r="AN119" s="223"/>
      <c r="AO119" s="223"/>
    </row>
    <row r="120" spans="5:41">
      <c r="E120" s="6"/>
      <c r="F120" s="6"/>
      <c r="G120" s="6"/>
      <c r="H120" s="223"/>
      <c r="I120" s="223"/>
      <c r="J120" s="223"/>
      <c r="K120" s="223"/>
      <c r="L120" s="223"/>
      <c r="M120" s="223"/>
      <c r="N120" s="223"/>
      <c r="O120" s="223"/>
      <c r="P120" s="223"/>
      <c r="Q120" s="223"/>
      <c r="R120" s="223"/>
      <c r="S120" s="223"/>
      <c r="T120" s="223"/>
      <c r="U120" s="223"/>
      <c r="V120" s="223"/>
      <c r="W120" s="223"/>
      <c r="X120" s="223"/>
      <c r="Y120" s="223"/>
      <c r="Z120" s="223"/>
      <c r="AA120" s="223"/>
      <c r="AB120" s="223"/>
      <c r="AC120" s="223"/>
      <c r="AD120" s="223"/>
      <c r="AE120" s="223"/>
      <c r="AF120" s="223"/>
      <c r="AG120" s="223"/>
      <c r="AH120" s="223"/>
      <c r="AI120" s="223"/>
      <c r="AJ120" s="223"/>
      <c r="AK120" s="223"/>
      <c r="AL120" s="223"/>
      <c r="AM120" s="223"/>
      <c r="AN120" s="223"/>
      <c r="AO120" s="223"/>
    </row>
    <row r="121" spans="5:41">
      <c r="E121" s="6"/>
      <c r="F121" s="6"/>
      <c r="G121" s="6"/>
      <c r="H121" s="223"/>
      <c r="I121" s="223"/>
      <c r="J121" s="223"/>
      <c r="K121" s="223"/>
      <c r="L121" s="223"/>
      <c r="M121" s="223"/>
      <c r="N121" s="223"/>
      <c r="O121" s="223"/>
      <c r="P121" s="223"/>
      <c r="Q121" s="223"/>
      <c r="R121" s="223"/>
      <c r="S121" s="223"/>
      <c r="T121" s="223"/>
      <c r="U121" s="223"/>
      <c r="V121" s="223"/>
      <c r="W121" s="223"/>
      <c r="X121" s="223"/>
      <c r="Y121" s="223"/>
      <c r="Z121" s="223"/>
      <c r="AA121" s="223"/>
      <c r="AB121" s="223"/>
      <c r="AC121" s="223"/>
      <c r="AD121" s="223"/>
      <c r="AE121" s="223"/>
      <c r="AF121" s="223"/>
      <c r="AG121" s="223"/>
      <c r="AH121" s="223"/>
      <c r="AI121" s="223"/>
      <c r="AJ121" s="223"/>
      <c r="AK121" s="223"/>
      <c r="AL121" s="223"/>
      <c r="AM121" s="223"/>
      <c r="AN121" s="223"/>
      <c r="AO121" s="223"/>
    </row>
    <row r="122" spans="5:41">
      <c r="E122" s="6"/>
      <c r="F122" s="6"/>
      <c r="G122" s="6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  <c r="U122" s="223"/>
      <c r="V122" s="223"/>
      <c r="W122" s="223"/>
      <c r="X122" s="223"/>
      <c r="Y122" s="223"/>
      <c r="Z122" s="223"/>
      <c r="AA122" s="223"/>
      <c r="AB122" s="223"/>
      <c r="AC122" s="223"/>
      <c r="AD122" s="223"/>
      <c r="AE122" s="223"/>
      <c r="AF122" s="223"/>
      <c r="AG122" s="223"/>
      <c r="AH122" s="223"/>
      <c r="AI122" s="223"/>
      <c r="AJ122" s="223"/>
      <c r="AK122" s="223"/>
      <c r="AL122" s="223"/>
      <c r="AM122" s="223"/>
      <c r="AN122" s="223"/>
      <c r="AO122" s="223"/>
    </row>
    <row r="123" spans="5:41">
      <c r="E123" s="6"/>
      <c r="F123" s="6"/>
      <c r="G123" s="6"/>
      <c r="H123" s="223"/>
      <c r="I123" s="223"/>
      <c r="J123" s="223"/>
      <c r="K123" s="223"/>
      <c r="L123" s="223"/>
      <c r="M123" s="223"/>
      <c r="N123" s="223"/>
      <c r="O123" s="223"/>
      <c r="P123" s="223"/>
      <c r="Q123" s="223"/>
      <c r="R123" s="223"/>
      <c r="S123" s="223"/>
      <c r="T123" s="223"/>
      <c r="U123" s="223"/>
      <c r="V123" s="223"/>
      <c r="W123" s="223"/>
      <c r="X123" s="223"/>
      <c r="Y123" s="223"/>
      <c r="Z123" s="223"/>
      <c r="AA123" s="223"/>
      <c r="AB123" s="223"/>
      <c r="AC123" s="223"/>
      <c r="AD123" s="223"/>
      <c r="AE123" s="223"/>
      <c r="AF123" s="223"/>
      <c r="AG123" s="223"/>
      <c r="AH123" s="223"/>
      <c r="AI123" s="223"/>
      <c r="AJ123" s="223"/>
      <c r="AK123" s="223"/>
      <c r="AL123" s="223"/>
      <c r="AM123" s="223"/>
      <c r="AN123" s="223"/>
      <c r="AO123" s="223"/>
    </row>
    <row r="124" spans="5:41">
      <c r="E124" s="6"/>
      <c r="F124" s="6"/>
      <c r="G124" s="6"/>
      <c r="H124" s="223"/>
      <c r="I124" s="223"/>
      <c r="J124" s="223"/>
      <c r="K124" s="223"/>
      <c r="L124" s="223"/>
      <c r="M124" s="223"/>
      <c r="N124" s="223"/>
      <c r="O124" s="223"/>
      <c r="P124" s="223"/>
      <c r="Q124" s="223"/>
      <c r="R124" s="223"/>
      <c r="S124" s="223"/>
      <c r="T124" s="223"/>
      <c r="U124" s="223"/>
      <c r="V124" s="223"/>
      <c r="W124" s="223"/>
      <c r="X124" s="223"/>
      <c r="Y124" s="223"/>
      <c r="Z124" s="223"/>
      <c r="AA124" s="223"/>
      <c r="AB124" s="223"/>
      <c r="AC124" s="223"/>
      <c r="AD124" s="223"/>
      <c r="AE124" s="223"/>
      <c r="AF124" s="223"/>
      <c r="AG124" s="223"/>
      <c r="AH124" s="223"/>
      <c r="AI124" s="223"/>
      <c r="AJ124" s="223"/>
      <c r="AK124" s="223"/>
      <c r="AL124" s="223"/>
      <c r="AM124" s="223"/>
      <c r="AN124" s="223"/>
      <c r="AO124" s="223"/>
    </row>
    <row r="125" spans="5:41">
      <c r="E125" s="6"/>
      <c r="F125" s="6"/>
      <c r="G125" s="6"/>
      <c r="H125" s="223"/>
      <c r="I125" s="223"/>
      <c r="J125" s="223"/>
      <c r="K125" s="223"/>
      <c r="L125" s="223"/>
      <c r="M125" s="223"/>
      <c r="N125" s="223"/>
      <c r="O125" s="223"/>
      <c r="P125" s="223"/>
      <c r="Q125" s="223"/>
      <c r="R125" s="223"/>
      <c r="S125" s="223"/>
      <c r="T125" s="223"/>
      <c r="U125" s="223"/>
      <c r="V125" s="223"/>
      <c r="W125" s="223"/>
      <c r="X125" s="223"/>
      <c r="Y125" s="223"/>
      <c r="Z125" s="223"/>
      <c r="AA125" s="223"/>
      <c r="AB125" s="223"/>
      <c r="AC125" s="223"/>
      <c r="AD125" s="223"/>
      <c r="AE125" s="223"/>
      <c r="AF125" s="223"/>
      <c r="AG125" s="223"/>
      <c r="AH125" s="223"/>
      <c r="AI125" s="223"/>
      <c r="AJ125" s="223"/>
      <c r="AK125" s="223"/>
      <c r="AL125" s="223"/>
      <c r="AM125" s="223"/>
      <c r="AN125" s="223"/>
      <c r="AO125" s="223"/>
    </row>
    <row r="126" spans="5:41">
      <c r="E126" s="6"/>
      <c r="F126" s="6"/>
      <c r="G126" s="6"/>
      <c r="H126" s="223"/>
      <c r="I126" s="223"/>
      <c r="J126" s="223"/>
      <c r="K126" s="223"/>
      <c r="L126" s="223"/>
      <c r="M126" s="223"/>
      <c r="N126" s="223"/>
      <c r="O126" s="223"/>
      <c r="P126" s="223"/>
      <c r="Q126" s="223"/>
      <c r="R126" s="223"/>
      <c r="S126" s="223"/>
      <c r="T126" s="223"/>
      <c r="U126" s="223"/>
      <c r="V126" s="223"/>
      <c r="W126" s="223"/>
      <c r="X126" s="223"/>
      <c r="Y126" s="223"/>
      <c r="Z126" s="223"/>
      <c r="AA126" s="223"/>
      <c r="AB126" s="223"/>
      <c r="AC126" s="223"/>
      <c r="AD126" s="223"/>
      <c r="AE126" s="223"/>
      <c r="AF126" s="223"/>
      <c r="AG126" s="223"/>
      <c r="AH126" s="223"/>
      <c r="AI126" s="223"/>
      <c r="AJ126" s="223"/>
      <c r="AK126" s="223"/>
      <c r="AL126" s="223"/>
      <c r="AM126" s="223"/>
      <c r="AN126" s="223"/>
      <c r="AO126" s="223"/>
    </row>
    <row r="127" spans="5:41">
      <c r="E127" s="6"/>
      <c r="F127" s="6"/>
      <c r="G127" s="6"/>
      <c r="H127" s="223"/>
      <c r="I127" s="223"/>
      <c r="J127" s="223"/>
      <c r="K127" s="223"/>
      <c r="L127" s="223"/>
      <c r="M127" s="223"/>
      <c r="N127" s="223"/>
      <c r="O127" s="223"/>
      <c r="P127" s="223"/>
      <c r="Q127" s="223"/>
      <c r="R127" s="223"/>
      <c r="S127" s="223"/>
      <c r="T127" s="223"/>
      <c r="U127" s="223"/>
      <c r="V127" s="223"/>
      <c r="W127" s="223"/>
      <c r="X127" s="223"/>
      <c r="Y127" s="223"/>
      <c r="Z127" s="223"/>
      <c r="AA127" s="223"/>
      <c r="AB127" s="223"/>
      <c r="AC127" s="223"/>
      <c r="AD127" s="223"/>
      <c r="AE127" s="223"/>
      <c r="AF127" s="223"/>
      <c r="AG127" s="223"/>
      <c r="AH127" s="223"/>
      <c r="AI127" s="223"/>
      <c r="AJ127" s="223"/>
      <c r="AK127" s="223"/>
      <c r="AL127" s="223"/>
      <c r="AM127" s="223"/>
      <c r="AN127" s="223"/>
      <c r="AO127" s="223"/>
    </row>
    <row r="128" spans="5:41">
      <c r="E128" s="6"/>
      <c r="F128" s="6"/>
      <c r="G128" s="6"/>
      <c r="H128" s="223"/>
      <c r="I128" s="223"/>
      <c r="J128" s="223"/>
      <c r="K128" s="223"/>
      <c r="L128" s="223"/>
      <c r="M128" s="223"/>
      <c r="N128" s="223"/>
      <c r="O128" s="223"/>
      <c r="P128" s="223"/>
      <c r="Q128" s="223"/>
      <c r="R128" s="223"/>
      <c r="S128" s="223"/>
      <c r="T128" s="223"/>
      <c r="U128" s="223"/>
      <c r="V128" s="223"/>
      <c r="W128" s="223"/>
      <c r="X128" s="223"/>
      <c r="Y128" s="223"/>
      <c r="Z128" s="223"/>
      <c r="AA128" s="223"/>
      <c r="AB128" s="223"/>
      <c r="AC128" s="223"/>
      <c r="AD128" s="223"/>
      <c r="AE128" s="223"/>
      <c r="AF128" s="223"/>
      <c r="AG128" s="223"/>
      <c r="AH128" s="223"/>
      <c r="AI128" s="223"/>
      <c r="AJ128" s="223"/>
      <c r="AK128" s="223"/>
      <c r="AL128" s="223"/>
      <c r="AM128" s="223"/>
      <c r="AN128" s="223"/>
      <c r="AO128" s="223"/>
    </row>
    <row r="129" spans="5:41">
      <c r="E129" s="6"/>
      <c r="F129" s="6"/>
      <c r="G129" s="6"/>
      <c r="H129" s="223"/>
      <c r="I129" s="223"/>
      <c r="J129" s="223"/>
      <c r="K129" s="223"/>
      <c r="L129" s="223"/>
      <c r="M129" s="223"/>
      <c r="N129" s="223"/>
      <c r="O129" s="223"/>
      <c r="P129" s="223"/>
      <c r="Q129" s="223"/>
      <c r="R129" s="223"/>
      <c r="S129" s="223"/>
      <c r="T129" s="223"/>
      <c r="U129" s="223"/>
      <c r="V129" s="223"/>
      <c r="W129" s="223"/>
      <c r="X129" s="223"/>
      <c r="Y129" s="223"/>
      <c r="Z129" s="223"/>
      <c r="AA129" s="223"/>
      <c r="AB129" s="223"/>
      <c r="AC129" s="223"/>
      <c r="AD129" s="223"/>
      <c r="AE129" s="223"/>
      <c r="AF129" s="223"/>
      <c r="AG129" s="223"/>
      <c r="AH129" s="223"/>
      <c r="AI129" s="223"/>
      <c r="AJ129" s="223"/>
      <c r="AK129" s="223"/>
      <c r="AL129" s="223"/>
      <c r="AM129" s="223"/>
      <c r="AN129" s="223"/>
      <c r="AO129" s="223"/>
    </row>
    <row r="130" spans="5:41">
      <c r="E130" s="6"/>
      <c r="F130" s="6"/>
      <c r="G130" s="6"/>
      <c r="H130" s="223"/>
      <c r="I130" s="223"/>
      <c r="J130" s="223"/>
      <c r="K130" s="223"/>
      <c r="L130" s="223"/>
      <c r="M130" s="223"/>
      <c r="N130" s="223"/>
      <c r="O130" s="223"/>
      <c r="P130" s="223"/>
      <c r="Q130" s="223"/>
      <c r="R130" s="223"/>
      <c r="S130" s="223"/>
      <c r="T130" s="223"/>
      <c r="U130" s="223"/>
      <c r="V130" s="223"/>
      <c r="W130" s="223"/>
      <c r="X130" s="223"/>
      <c r="Y130" s="223"/>
      <c r="Z130" s="223"/>
      <c r="AA130" s="223"/>
      <c r="AB130" s="223"/>
      <c r="AC130" s="223"/>
      <c r="AD130" s="223"/>
      <c r="AE130" s="223"/>
      <c r="AF130" s="223"/>
      <c r="AG130" s="223"/>
      <c r="AH130" s="223"/>
      <c r="AI130" s="223"/>
      <c r="AJ130" s="223"/>
      <c r="AK130" s="223"/>
      <c r="AL130" s="223"/>
      <c r="AM130" s="223"/>
      <c r="AN130" s="223"/>
      <c r="AO130" s="223"/>
    </row>
    <row r="131" spans="5:41">
      <c r="E131" s="6"/>
      <c r="F131" s="6"/>
      <c r="G131" s="6"/>
      <c r="H131" s="223"/>
      <c r="I131" s="223"/>
      <c r="J131" s="223"/>
      <c r="K131" s="223"/>
      <c r="L131" s="223"/>
      <c r="M131" s="223"/>
      <c r="N131" s="223"/>
      <c r="O131" s="223"/>
      <c r="P131" s="223"/>
      <c r="Q131" s="223"/>
      <c r="R131" s="223"/>
      <c r="S131" s="223"/>
      <c r="T131" s="223"/>
      <c r="U131" s="223"/>
      <c r="V131" s="223"/>
      <c r="W131" s="223"/>
      <c r="X131" s="223"/>
      <c r="Y131" s="223"/>
      <c r="Z131" s="223"/>
      <c r="AA131" s="223"/>
      <c r="AB131" s="223"/>
      <c r="AC131" s="223"/>
      <c r="AD131" s="223"/>
      <c r="AE131" s="223"/>
      <c r="AF131" s="223"/>
      <c r="AG131" s="223"/>
      <c r="AH131" s="223"/>
      <c r="AI131" s="223"/>
      <c r="AJ131" s="223"/>
      <c r="AK131" s="223"/>
      <c r="AL131" s="223"/>
      <c r="AM131" s="223"/>
      <c r="AN131" s="223"/>
      <c r="AO131" s="223"/>
    </row>
    <row r="132" spans="5:41">
      <c r="E132" s="6"/>
      <c r="F132" s="6"/>
      <c r="G132" s="6"/>
      <c r="H132" s="223"/>
      <c r="I132" s="223"/>
      <c r="J132" s="223"/>
      <c r="K132" s="223"/>
      <c r="L132" s="223"/>
      <c r="M132" s="223"/>
      <c r="N132" s="223"/>
      <c r="O132" s="223"/>
      <c r="P132" s="223"/>
      <c r="Q132" s="223"/>
      <c r="R132" s="223"/>
      <c r="S132" s="223"/>
      <c r="T132" s="223"/>
      <c r="U132" s="223"/>
      <c r="V132" s="223"/>
      <c r="W132" s="223"/>
      <c r="X132" s="223"/>
      <c r="Y132" s="223"/>
      <c r="Z132" s="223"/>
      <c r="AA132" s="223"/>
      <c r="AB132" s="223"/>
      <c r="AC132" s="223"/>
      <c r="AD132" s="223"/>
      <c r="AE132" s="223"/>
      <c r="AF132" s="223"/>
      <c r="AG132" s="223"/>
      <c r="AH132" s="223"/>
      <c r="AI132" s="223"/>
      <c r="AJ132" s="223"/>
      <c r="AK132" s="223"/>
      <c r="AL132" s="223"/>
      <c r="AM132" s="223"/>
      <c r="AN132" s="223"/>
      <c r="AO132" s="223"/>
    </row>
    <row r="133" spans="5:41">
      <c r="E133" s="6"/>
      <c r="F133" s="6"/>
      <c r="G133" s="6"/>
      <c r="H133" s="223"/>
      <c r="I133" s="223"/>
      <c r="J133" s="223"/>
      <c r="K133" s="223"/>
      <c r="L133" s="223"/>
      <c r="M133" s="223"/>
      <c r="N133" s="223"/>
      <c r="O133" s="223"/>
      <c r="P133" s="223"/>
      <c r="Q133" s="223"/>
      <c r="R133" s="223"/>
      <c r="S133" s="223"/>
      <c r="T133" s="223"/>
      <c r="U133" s="223"/>
      <c r="V133" s="223"/>
      <c r="W133" s="223"/>
      <c r="X133" s="223"/>
      <c r="Y133" s="223"/>
      <c r="Z133" s="223"/>
      <c r="AA133" s="223"/>
      <c r="AB133" s="223"/>
      <c r="AC133" s="223"/>
      <c r="AD133" s="223"/>
      <c r="AE133" s="223"/>
      <c r="AF133" s="223"/>
      <c r="AG133" s="223"/>
      <c r="AH133" s="223"/>
      <c r="AI133" s="223"/>
      <c r="AJ133" s="223"/>
      <c r="AK133" s="223"/>
      <c r="AL133" s="223"/>
      <c r="AM133" s="223"/>
      <c r="AN133" s="223"/>
      <c r="AO133" s="223"/>
    </row>
    <row r="134" spans="5:41">
      <c r="E134" s="6"/>
      <c r="F134" s="6"/>
      <c r="G134" s="6"/>
      <c r="H134" s="223"/>
      <c r="I134" s="223"/>
      <c r="J134" s="223"/>
      <c r="K134" s="223"/>
      <c r="L134" s="223"/>
      <c r="M134" s="223"/>
      <c r="N134" s="223"/>
      <c r="O134" s="223"/>
      <c r="P134" s="223"/>
      <c r="Q134" s="223"/>
      <c r="R134" s="223"/>
      <c r="S134" s="223"/>
      <c r="T134" s="223"/>
      <c r="U134" s="223"/>
      <c r="V134" s="223"/>
      <c r="W134" s="223"/>
      <c r="X134" s="223"/>
      <c r="Y134" s="223"/>
      <c r="Z134" s="223"/>
      <c r="AA134" s="223"/>
      <c r="AB134" s="223"/>
      <c r="AC134" s="223"/>
      <c r="AD134" s="223"/>
      <c r="AE134" s="223"/>
      <c r="AF134" s="223"/>
      <c r="AG134" s="223"/>
      <c r="AH134" s="223"/>
      <c r="AI134" s="223"/>
      <c r="AJ134" s="223"/>
      <c r="AK134" s="223"/>
      <c r="AL134" s="223"/>
      <c r="AM134" s="223"/>
      <c r="AN134" s="223"/>
      <c r="AO134" s="223"/>
    </row>
    <row r="135" spans="5:41">
      <c r="E135" s="6"/>
      <c r="F135" s="6"/>
      <c r="G135" s="6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223"/>
      <c r="T135" s="223"/>
      <c r="U135" s="223"/>
      <c r="V135" s="223"/>
      <c r="W135" s="223"/>
      <c r="X135" s="223"/>
      <c r="Y135" s="223"/>
      <c r="Z135" s="223"/>
      <c r="AA135" s="223"/>
      <c r="AB135" s="223"/>
      <c r="AC135" s="223"/>
      <c r="AD135" s="223"/>
      <c r="AE135" s="223"/>
      <c r="AF135" s="223"/>
      <c r="AG135" s="223"/>
      <c r="AH135" s="223"/>
      <c r="AI135" s="223"/>
      <c r="AJ135" s="223"/>
      <c r="AK135" s="223"/>
      <c r="AL135" s="223"/>
      <c r="AM135" s="223"/>
      <c r="AN135" s="223"/>
      <c r="AO135" s="223"/>
    </row>
    <row r="136" spans="5:41">
      <c r="E136" s="6"/>
      <c r="F136" s="6"/>
      <c r="G136" s="6"/>
      <c r="H136" s="223"/>
      <c r="I136" s="223"/>
      <c r="J136" s="223"/>
      <c r="K136" s="223"/>
      <c r="L136" s="223"/>
      <c r="M136" s="223"/>
      <c r="N136" s="223"/>
      <c r="O136" s="223"/>
      <c r="P136" s="223"/>
      <c r="Q136" s="223"/>
      <c r="R136" s="223"/>
      <c r="S136" s="223"/>
      <c r="T136" s="223"/>
      <c r="U136" s="223"/>
      <c r="V136" s="223"/>
      <c r="W136" s="223"/>
      <c r="X136" s="223"/>
      <c r="Y136" s="223"/>
      <c r="Z136" s="223"/>
      <c r="AA136" s="223"/>
      <c r="AB136" s="223"/>
      <c r="AC136" s="223"/>
      <c r="AD136" s="223"/>
      <c r="AE136" s="223"/>
      <c r="AF136" s="223"/>
      <c r="AG136" s="223"/>
      <c r="AH136" s="223"/>
      <c r="AI136" s="223"/>
      <c r="AJ136" s="223"/>
      <c r="AK136" s="223"/>
      <c r="AL136" s="223"/>
      <c r="AM136" s="223"/>
      <c r="AN136" s="223"/>
      <c r="AO136" s="223"/>
    </row>
    <row r="137" spans="5:41">
      <c r="E137" s="2"/>
      <c r="F137" s="2"/>
      <c r="G137" s="2"/>
      <c r="H137" s="225"/>
      <c r="I137" s="225"/>
      <c r="J137" s="225"/>
      <c r="K137" s="225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  <c r="AH137" s="225"/>
      <c r="AI137" s="225"/>
      <c r="AJ137" s="225"/>
      <c r="AK137" s="225"/>
      <c r="AL137" s="225"/>
      <c r="AM137" s="225"/>
      <c r="AN137" s="225"/>
      <c r="AO137" s="225"/>
    </row>
    <row r="138" spans="5:41">
      <c r="E138" s="2"/>
      <c r="F138" s="2"/>
      <c r="G138" s="2"/>
      <c r="H138" s="225"/>
      <c r="I138" s="225"/>
      <c r="J138" s="225"/>
      <c r="K138" s="225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  <c r="AH138" s="225"/>
      <c r="AI138" s="225"/>
      <c r="AJ138" s="225"/>
      <c r="AK138" s="225"/>
      <c r="AL138" s="225"/>
      <c r="AM138" s="225"/>
      <c r="AN138" s="225"/>
      <c r="AO138" s="225"/>
    </row>
    <row r="139" spans="5:41">
      <c r="E139" s="2"/>
      <c r="F139" s="2"/>
      <c r="G139" s="2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  <c r="AO139" s="225"/>
    </row>
    <row r="140" spans="5:41">
      <c r="E140" s="2"/>
      <c r="F140" s="2"/>
      <c r="G140" s="2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  <c r="AO140" s="225"/>
    </row>
    <row r="141" spans="5:41">
      <c r="E141" s="2"/>
      <c r="F141" s="2"/>
      <c r="G141" s="2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  <c r="AO141" s="225"/>
    </row>
    <row r="142" spans="5:41">
      <c r="E142" s="2"/>
      <c r="F142" s="2"/>
      <c r="G142" s="2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  <c r="AO142" s="225"/>
    </row>
    <row r="143" spans="5:41">
      <c r="E143" s="2"/>
      <c r="F143" s="2"/>
      <c r="G143" s="2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  <c r="AO143" s="225"/>
    </row>
    <row r="144" spans="5:41">
      <c r="E144" s="2"/>
      <c r="F144" s="2"/>
      <c r="G144" s="2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  <c r="AO144" s="225"/>
    </row>
    <row r="145" spans="5:41">
      <c r="E145" s="2"/>
      <c r="F145" s="2"/>
      <c r="G145" s="2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  <c r="AO145" s="225"/>
    </row>
    <row r="146" spans="5:41">
      <c r="E146" s="2"/>
      <c r="F146" s="2"/>
      <c r="G146" s="2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</row>
    <row r="147" spans="5:41">
      <c r="E147" s="2"/>
      <c r="F147" s="2"/>
      <c r="G147" s="2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  <c r="AO147" s="225"/>
    </row>
    <row r="148" spans="5:41">
      <c r="E148" s="2"/>
      <c r="F148" s="2"/>
      <c r="G148" s="2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</row>
    <row r="149" spans="5:41">
      <c r="E149" s="2"/>
      <c r="F149" s="2"/>
      <c r="G149" s="2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</row>
    <row r="150" spans="5:41">
      <c r="E150" s="2"/>
      <c r="F150" s="2"/>
      <c r="G150" s="2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</row>
    <row r="151" spans="5:41">
      <c r="E151" s="2"/>
      <c r="F151" s="2"/>
      <c r="G151" s="2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  <c r="AO151" s="225"/>
    </row>
    <row r="152" spans="5:41">
      <c r="E152" s="2"/>
      <c r="F152" s="2"/>
      <c r="G152" s="2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  <c r="AO152" s="225"/>
    </row>
    <row r="153" spans="5:41">
      <c r="E153" s="2"/>
      <c r="F153" s="2"/>
      <c r="G153" s="2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  <c r="AO153" s="225"/>
    </row>
    <row r="154" spans="5:41">
      <c r="E154" s="2"/>
      <c r="F154" s="2"/>
      <c r="G154" s="2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  <c r="AO154" s="225"/>
    </row>
    <row r="155" spans="5:41"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  <c r="AO155" s="225"/>
    </row>
    <row r="156" spans="5:41"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  <c r="AO156" s="225"/>
    </row>
    <row r="157" spans="5:41"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  <c r="AO157" s="225"/>
    </row>
    <row r="158" spans="5:41"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</row>
    <row r="159" spans="5:41"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  <c r="AO159" s="225"/>
    </row>
    <row r="160" spans="5:41"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  <c r="AO160" s="225"/>
    </row>
    <row r="161" spans="8:41"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  <c r="AO161" s="225"/>
    </row>
    <row r="162" spans="8:41"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  <c r="AO162" s="225"/>
    </row>
    <row r="163" spans="8:41"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  <c r="AO163" s="225"/>
    </row>
    <row r="164" spans="8:41"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  <c r="AO164" s="225"/>
    </row>
    <row r="165" spans="8:41"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</row>
    <row r="166" spans="8:41"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  <c r="AO166" s="225"/>
    </row>
    <row r="167" spans="8:41"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  <c r="AO167" s="225"/>
    </row>
    <row r="168" spans="8:41"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  <c r="AO168" s="225"/>
    </row>
    <row r="169" spans="8:41"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  <c r="AO169" s="225"/>
    </row>
    <row r="170" spans="8:41"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  <c r="AO170" s="225"/>
    </row>
    <row r="171" spans="8:41"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  <c r="AO171" s="225"/>
    </row>
    <row r="172" spans="8:41"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  <c r="AO172" s="225"/>
    </row>
    <row r="173" spans="8:41"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  <c r="AO173" s="225"/>
    </row>
    <row r="174" spans="8:41"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  <c r="AO174" s="225"/>
    </row>
    <row r="175" spans="8:41"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  <c r="AO175" s="225"/>
    </row>
    <row r="176" spans="8:41"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  <c r="AO176" s="225"/>
    </row>
    <row r="177" spans="8:41"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  <c r="AO177" s="225"/>
    </row>
    <row r="178" spans="8:41"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  <c r="AO178" s="225"/>
    </row>
    <row r="179" spans="8:41"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  <c r="AO179" s="225"/>
    </row>
    <row r="180" spans="8:41"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  <c r="AO180" s="225"/>
    </row>
    <row r="181" spans="8:41"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  <c r="AO181" s="225"/>
    </row>
    <row r="182" spans="8:41"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  <c r="AO182" s="225"/>
    </row>
    <row r="183" spans="8:41"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  <c r="AO183" s="225"/>
    </row>
    <row r="184" spans="8:41"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  <c r="AO184" s="225"/>
    </row>
    <row r="185" spans="8:41"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  <c r="AO185" s="225"/>
    </row>
    <row r="186" spans="8:41"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  <c r="AO186" s="225"/>
    </row>
    <row r="187" spans="8:41"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  <c r="AO187" s="225"/>
    </row>
    <row r="188" spans="8:41"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  <c r="AO188" s="225"/>
    </row>
    <row r="189" spans="8:41"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  <c r="AO189" s="225"/>
    </row>
    <row r="190" spans="8:41"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  <c r="AO190" s="225"/>
    </row>
    <row r="191" spans="8:41"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  <c r="AO191" s="225"/>
    </row>
    <row r="192" spans="8:41"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  <c r="AO192" s="225"/>
    </row>
    <row r="193" spans="8:41"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  <c r="AO193" s="225"/>
    </row>
    <row r="194" spans="8:41"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  <c r="AO194" s="225"/>
    </row>
    <row r="195" spans="8:41"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  <c r="AO195" s="225"/>
    </row>
    <row r="196" spans="8:41"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  <c r="AO196" s="225"/>
    </row>
    <row r="197" spans="8:41"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  <c r="AO197" s="225"/>
    </row>
    <row r="198" spans="8:41"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  <c r="AO198" s="225"/>
    </row>
    <row r="199" spans="8:41"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  <c r="AO199" s="225"/>
    </row>
    <row r="200" spans="8:41"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  <c r="AO200" s="225"/>
    </row>
    <row r="201" spans="8:41"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  <c r="AO201" s="225"/>
    </row>
    <row r="202" spans="8:41"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  <c r="AO202" s="225"/>
    </row>
    <row r="203" spans="8:41"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  <c r="AO203" s="225"/>
    </row>
    <row r="204" spans="8:41"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  <c r="AO204" s="225"/>
    </row>
    <row r="205" spans="8:41"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  <c r="AO205" s="225"/>
    </row>
    <row r="206" spans="8:41"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  <c r="AO206" s="225"/>
    </row>
    <row r="207" spans="8:41"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  <c r="AO207" s="225"/>
    </row>
    <row r="208" spans="8:41"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  <c r="AO208" s="225"/>
    </row>
    <row r="209" spans="8:41"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  <c r="AO209" s="225"/>
    </row>
    <row r="210" spans="8:41"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  <c r="AO210" s="225"/>
    </row>
    <row r="211" spans="8:41"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  <c r="AO211" s="225"/>
    </row>
    <row r="212" spans="8:41"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  <c r="AO212" s="225"/>
    </row>
    <row r="213" spans="8:41"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  <c r="AO213" s="225"/>
    </row>
    <row r="214" spans="8:41"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</row>
    <row r="215" spans="8:41"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</row>
    <row r="216" spans="8:41"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</row>
    <row r="217" spans="8:41"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</row>
    <row r="218" spans="8:41"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  <c r="AO218" s="225"/>
    </row>
    <row r="219" spans="8:41"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  <c r="AO219" s="225"/>
    </row>
    <row r="220" spans="8:41"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  <c r="AO220" s="225"/>
    </row>
    <row r="221" spans="8:41"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</row>
    <row r="222" spans="8:41"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  <c r="AO222" s="225"/>
    </row>
    <row r="223" spans="8:41"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</row>
    <row r="224" spans="8:41"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  <c r="AO224" s="225"/>
    </row>
    <row r="225" spans="8:41"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  <c r="AO225" s="225"/>
    </row>
    <row r="226" spans="8:41"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  <c r="AO226" s="225"/>
    </row>
    <row r="227" spans="8:41"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  <c r="AO227" s="225"/>
    </row>
    <row r="228" spans="8:41"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  <c r="AO228" s="225"/>
    </row>
    <row r="229" spans="8:41"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  <c r="AO229" s="225"/>
    </row>
    <row r="230" spans="8:41"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  <c r="AO230" s="225"/>
    </row>
    <row r="231" spans="8:41"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  <c r="AO231" s="225"/>
    </row>
    <row r="232" spans="8:41"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  <c r="AO232" s="225"/>
    </row>
    <row r="233" spans="8:41"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  <c r="AO233" s="225"/>
    </row>
    <row r="234" spans="8:41"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  <c r="AO234" s="225"/>
    </row>
    <row r="235" spans="8:41"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  <c r="AO235" s="225"/>
    </row>
    <row r="236" spans="8:41"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  <c r="AO236" s="225"/>
    </row>
    <row r="237" spans="8:41"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  <c r="AO237" s="225"/>
    </row>
    <row r="238" spans="8:41"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  <c r="AO238" s="225"/>
    </row>
    <row r="239" spans="8:41"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  <c r="AO239" s="225"/>
    </row>
    <row r="240" spans="8:41"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  <c r="AO240" s="225"/>
    </row>
    <row r="241" spans="8:41"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  <c r="AO241" s="225"/>
    </row>
    <row r="242" spans="8:41"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  <c r="AO242" s="225"/>
    </row>
    <row r="243" spans="8:41"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  <c r="AO243" s="225"/>
    </row>
    <row r="244" spans="8:41"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  <c r="AO244" s="225"/>
    </row>
    <row r="245" spans="8:41"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  <c r="AO245" s="225"/>
    </row>
    <row r="246" spans="8:41"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  <c r="AO246" s="225"/>
    </row>
    <row r="247" spans="8:41"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  <c r="AO247" s="225"/>
    </row>
    <row r="248" spans="8:41"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  <c r="AO248" s="225"/>
    </row>
    <row r="249" spans="8:41"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  <c r="AO249" s="225"/>
    </row>
    <row r="250" spans="8:41"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  <c r="AO250" s="225"/>
    </row>
    <row r="251" spans="8:41"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  <c r="AO251" s="225"/>
    </row>
    <row r="252" spans="8:41"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  <c r="AO252" s="225"/>
    </row>
    <row r="253" spans="8:41"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  <c r="AO253" s="225"/>
    </row>
    <row r="254" spans="8:41"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</row>
    <row r="255" spans="8:41"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</row>
    <row r="256" spans="8:41"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</row>
    <row r="257" spans="8:41"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  <c r="AO257" s="225"/>
    </row>
    <row r="258" spans="8:41"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  <c r="AO258" s="225"/>
    </row>
    <row r="259" spans="8:41"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  <c r="AO259" s="225"/>
    </row>
    <row r="260" spans="8:41"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  <c r="AO260" s="225"/>
    </row>
    <row r="261" spans="8:41"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</row>
    <row r="262" spans="8:41"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</row>
    <row r="263" spans="8:41"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  <c r="AO263" s="225"/>
    </row>
    <row r="264" spans="8:41"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  <c r="AO264" s="225"/>
    </row>
    <row r="265" spans="8:41"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  <c r="AO265" s="225"/>
    </row>
    <row r="266" spans="8:41"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  <c r="AO266" s="225"/>
    </row>
    <row r="267" spans="8:41"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  <c r="AO267" s="225"/>
    </row>
    <row r="268" spans="8:41"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  <c r="AO268" s="225"/>
    </row>
    <row r="269" spans="8:41"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  <c r="AO269" s="225"/>
    </row>
    <row r="270" spans="8:41"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  <c r="AO270" s="225"/>
    </row>
    <row r="271" spans="8:41"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  <c r="AO271" s="225"/>
    </row>
    <row r="272" spans="8:41"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  <c r="AO272" s="225"/>
    </row>
    <row r="273" spans="8:41"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  <c r="AO273" s="225"/>
    </row>
    <row r="274" spans="8:41"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  <c r="AO274" s="225"/>
    </row>
    <row r="275" spans="8:41"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  <c r="AO275" s="225"/>
    </row>
    <row r="276" spans="8:41"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  <c r="AO276" s="225"/>
    </row>
    <row r="277" spans="8:41"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  <c r="AO277" s="225"/>
    </row>
    <row r="278" spans="8:41"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  <c r="AO278" s="225"/>
    </row>
    <row r="279" spans="8:41"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  <c r="AO279" s="225"/>
    </row>
    <row r="280" spans="8:41"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  <c r="AO280" s="225"/>
    </row>
    <row r="281" spans="8:41"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  <c r="AO281" s="225"/>
    </row>
    <row r="282" spans="8:41"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  <c r="AO282" s="225"/>
    </row>
    <row r="283" spans="8:41"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  <c r="AO283" s="225"/>
    </row>
    <row r="284" spans="8:41"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  <c r="AO284" s="225"/>
    </row>
    <row r="285" spans="8:41"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  <c r="AO285" s="225"/>
    </row>
    <row r="286" spans="8:41"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  <c r="AO286" s="225"/>
    </row>
    <row r="287" spans="8:41"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  <c r="AO287" s="225"/>
    </row>
    <row r="288" spans="8:41"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  <c r="AO288" s="225"/>
    </row>
    <row r="289" spans="8:41"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  <c r="AO289" s="225"/>
    </row>
    <row r="290" spans="8:41"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  <c r="AO290" s="225"/>
    </row>
    <row r="291" spans="8:41"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  <c r="AO291" s="225"/>
    </row>
    <row r="292" spans="8:41"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  <c r="AO292" s="225"/>
    </row>
    <row r="293" spans="8:41"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  <c r="AO293" s="225"/>
    </row>
    <row r="294" spans="8:41"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  <c r="AO294" s="225"/>
    </row>
    <row r="295" spans="8:41"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  <c r="AO295" s="225"/>
    </row>
    <row r="296" spans="8:41"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  <c r="AO296" s="225"/>
    </row>
    <row r="297" spans="8:41"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  <c r="AO297" s="225"/>
    </row>
    <row r="298" spans="8:41"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  <c r="AO298" s="225"/>
    </row>
    <row r="299" spans="8:41"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  <c r="AO299" s="225"/>
    </row>
    <row r="300" spans="8:41"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  <c r="AO300" s="225"/>
    </row>
    <row r="301" spans="8:41"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  <c r="AO301" s="225"/>
    </row>
    <row r="302" spans="8:41"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  <c r="AO302" s="225"/>
    </row>
    <row r="303" spans="8:41"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  <c r="AO303" s="225"/>
    </row>
    <row r="304" spans="8:41"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  <c r="AO304" s="225"/>
    </row>
    <row r="305" spans="8:41"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  <c r="AO305" s="225"/>
    </row>
    <row r="306" spans="8:41"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  <c r="AO306" s="225"/>
    </row>
    <row r="307" spans="8:41"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  <c r="AO307" s="225"/>
    </row>
    <row r="308" spans="8:41"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  <c r="AO308" s="225"/>
    </row>
    <row r="309" spans="8:41"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  <c r="AO309" s="225"/>
    </row>
    <row r="310" spans="8:41"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  <c r="AO310" s="225"/>
    </row>
    <row r="311" spans="8:41"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  <c r="AO311" s="225"/>
    </row>
    <row r="312" spans="8:41"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  <c r="AO312" s="225"/>
    </row>
    <row r="313" spans="8:41"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  <c r="AO313" s="225"/>
    </row>
    <row r="314" spans="8:41"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  <c r="AO314" s="225"/>
    </row>
    <row r="315" spans="8:41"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  <c r="AO315" s="225"/>
    </row>
    <row r="316" spans="8:41"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  <c r="AO316" s="225"/>
    </row>
    <row r="317" spans="8:41"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  <c r="AO317" s="225"/>
    </row>
    <row r="318" spans="8:41"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  <c r="AO318" s="225"/>
    </row>
    <row r="319" spans="8:41"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  <c r="AO319" s="225"/>
    </row>
    <row r="320" spans="8:41"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  <c r="AO320" s="225"/>
    </row>
    <row r="321" spans="8:41"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  <c r="AO321" s="225"/>
    </row>
    <row r="322" spans="8:41"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  <c r="AO322" s="225"/>
    </row>
    <row r="323" spans="8:41"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  <c r="AO323" s="225"/>
    </row>
    <row r="324" spans="8:41"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  <c r="AO324" s="225"/>
    </row>
    <row r="325" spans="8:41"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  <c r="AO325" s="225"/>
    </row>
    <row r="326" spans="8:41"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  <c r="AO326" s="225"/>
    </row>
    <row r="327" spans="8:41"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  <c r="AO327" s="225"/>
    </row>
    <row r="328" spans="8:41"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  <c r="AO328" s="225"/>
    </row>
    <row r="329" spans="8:41"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  <c r="AO329" s="225"/>
    </row>
    <row r="330" spans="8:41"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  <c r="AO330" s="225"/>
    </row>
    <row r="331" spans="8:41"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  <c r="AO331" s="225"/>
    </row>
    <row r="332" spans="8:41"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  <c r="AO332" s="225"/>
    </row>
    <row r="333" spans="8:41"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  <c r="AO333" s="225"/>
    </row>
    <row r="334" spans="8:41"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  <c r="AO334" s="225"/>
    </row>
    <row r="335" spans="8:41"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  <c r="AO335" s="225"/>
    </row>
    <row r="336" spans="8:41"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  <c r="AO336" s="225"/>
    </row>
    <row r="337" spans="8:41"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  <c r="AO337" s="225"/>
    </row>
    <row r="338" spans="8:41"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  <c r="AO338" s="225"/>
    </row>
    <row r="339" spans="8:41"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  <c r="AO339" s="225"/>
    </row>
    <row r="340" spans="8:41"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  <c r="AO340" s="225"/>
    </row>
    <row r="341" spans="8:41"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  <c r="AO341" s="225"/>
    </row>
    <row r="342" spans="8:41"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  <c r="AO342" s="225"/>
    </row>
    <row r="343" spans="8:41"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  <c r="AO343" s="225"/>
    </row>
    <row r="344" spans="8:41"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  <c r="AO344" s="225"/>
    </row>
    <row r="345" spans="8:41"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  <c r="AO345" s="225"/>
    </row>
    <row r="346" spans="8:41"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  <c r="AO346" s="225"/>
    </row>
    <row r="347" spans="8:41"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  <c r="AO347" s="225"/>
    </row>
    <row r="348" spans="8:41"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  <c r="AO348" s="225"/>
    </row>
    <row r="349" spans="8:41"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  <c r="AO349" s="225"/>
    </row>
    <row r="350" spans="8:41"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  <c r="AO350" s="225"/>
    </row>
    <row r="351" spans="8:41"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  <c r="AO351" s="225"/>
    </row>
    <row r="352" spans="8:41"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  <c r="AO352" s="225"/>
    </row>
    <row r="353" spans="8:41"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  <c r="AO353" s="225"/>
    </row>
    <row r="354" spans="8:41"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  <c r="AO354" s="225"/>
    </row>
    <row r="355" spans="8:41"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  <c r="AO355" s="225"/>
    </row>
    <row r="356" spans="8:41"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  <c r="AO356" s="225"/>
    </row>
    <row r="357" spans="8:41"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  <c r="AO357" s="225"/>
    </row>
    <row r="358" spans="8:41"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  <c r="AO358" s="225"/>
    </row>
    <row r="359" spans="8:41"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  <c r="AO359" s="225"/>
    </row>
    <row r="360" spans="8:41"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  <c r="AO360" s="225"/>
    </row>
    <row r="361" spans="8:41"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  <c r="AO361" s="225"/>
    </row>
    <row r="362" spans="8:41"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  <c r="AO362" s="225"/>
    </row>
    <row r="363" spans="8:41"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  <c r="AO363" s="225"/>
    </row>
    <row r="364" spans="8:41"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  <c r="AO364" s="225"/>
    </row>
    <row r="365" spans="8:41"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  <c r="AO365" s="225"/>
    </row>
    <row r="366" spans="8:41"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  <c r="AO366" s="225"/>
    </row>
    <row r="367" spans="8:41"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  <c r="AO367" s="225"/>
    </row>
    <row r="368" spans="8:41"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  <c r="AO368" s="225"/>
    </row>
    <row r="369" spans="8:41"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  <c r="AO369" s="225"/>
    </row>
    <row r="370" spans="8:41"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  <c r="AO370" s="225"/>
    </row>
    <row r="371" spans="8:41"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  <c r="AO371" s="225"/>
    </row>
    <row r="372" spans="8:41"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  <c r="AO372" s="225"/>
    </row>
    <row r="373" spans="8:41"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  <c r="AO373" s="225"/>
    </row>
    <row r="374" spans="8:41"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  <c r="AO374" s="225"/>
    </row>
    <row r="375" spans="8:41"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  <c r="AO375" s="225"/>
    </row>
    <row r="376" spans="8:41"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  <c r="AO376" s="225"/>
    </row>
    <row r="377" spans="8:41"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  <c r="AO377" s="225"/>
    </row>
    <row r="378" spans="8:41"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  <c r="AO378" s="225"/>
    </row>
    <row r="379" spans="8:41"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  <c r="AO379" s="225"/>
    </row>
    <row r="380" spans="8:41"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  <c r="AO380" s="225"/>
    </row>
    <row r="381" spans="8:41"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  <c r="AO381" s="225"/>
    </row>
    <row r="382" spans="8:41"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  <c r="AO382" s="225"/>
    </row>
    <row r="383" spans="8:41"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  <c r="AO383" s="225"/>
    </row>
    <row r="384" spans="8:41"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  <c r="AO384" s="225"/>
    </row>
    <row r="385" spans="8:41"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  <c r="AO385" s="225"/>
    </row>
    <row r="386" spans="8:41"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  <c r="AO386" s="225"/>
    </row>
    <row r="387" spans="8:41"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  <c r="AO387" s="225"/>
    </row>
    <row r="388" spans="8:41"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  <c r="AO388" s="225"/>
    </row>
    <row r="389" spans="8:41"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  <c r="AO389" s="225"/>
    </row>
    <row r="390" spans="8:41"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  <c r="AO390" s="225"/>
    </row>
    <row r="391" spans="8:41"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  <c r="AO391" s="225"/>
    </row>
    <row r="392" spans="8:41"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  <c r="AO392" s="225"/>
    </row>
    <row r="393" spans="8:41"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  <c r="AO393" s="225"/>
    </row>
    <row r="394" spans="8:41"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  <c r="AO394" s="225"/>
    </row>
    <row r="395" spans="8:41"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  <c r="AO395" s="225"/>
    </row>
    <row r="396" spans="8:41"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  <c r="AO396" s="225"/>
    </row>
    <row r="397" spans="8:41"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  <c r="AO397" s="225"/>
    </row>
    <row r="398" spans="8:41"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  <c r="AO398" s="225"/>
    </row>
    <row r="399" spans="8:41"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  <c r="AO399" s="225"/>
    </row>
    <row r="400" spans="8:41"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  <c r="AO400" s="225"/>
    </row>
    <row r="401" spans="8:41"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  <c r="AO401" s="225"/>
    </row>
    <row r="402" spans="8:41"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  <c r="AO402" s="225"/>
    </row>
    <row r="403" spans="8:41"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  <c r="AO403" s="225"/>
    </row>
    <row r="404" spans="8:41"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  <c r="AO404" s="225"/>
    </row>
    <row r="405" spans="8:41"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  <c r="AO405" s="225"/>
    </row>
    <row r="406" spans="8:41"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  <c r="AO406" s="225"/>
    </row>
    <row r="407" spans="8:41"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  <c r="AO407" s="225"/>
    </row>
    <row r="408" spans="8:41"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  <c r="AO408" s="225"/>
    </row>
    <row r="409" spans="8:41"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  <c r="AO409" s="225"/>
    </row>
    <row r="410" spans="8:41"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  <c r="AO410" s="225"/>
    </row>
    <row r="411" spans="8:41"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  <c r="AO411" s="225"/>
    </row>
    <row r="412" spans="8:41"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  <c r="AO412" s="225"/>
    </row>
    <row r="413" spans="8:41"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  <c r="AO413" s="225"/>
    </row>
    <row r="414" spans="8:41"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  <c r="AO414" s="225"/>
    </row>
    <row r="415" spans="8:41"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  <c r="AO415" s="225"/>
    </row>
    <row r="416" spans="8:41"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  <c r="AO416" s="225"/>
    </row>
    <row r="417" spans="8:41"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  <c r="AO417" s="225"/>
    </row>
    <row r="418" spans="8:41"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  <c r="AO418" s="225"/>
    </row>
    <row r="419" spans="8:41"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  <c r="AO419" s="225"/>
    </row>
    <row r="420" spans="8:41"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  <c r="AO420" s="225"/>
    </row>
    <row r="421" spans="8:41"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  <c r="AO421" s="225"/>
    </row>
    <row r="422" spans="8:41"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  <c r="AO422" s="225"/>
    </row>
    <row r="423" spans="8:41"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  <c r="AO423" s="225"/>
    </row>
    <row r="424" spans="8:41"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  <c r="AO424" s="225"/>
    </row>
    <row r="425" spans="8:41"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  <c r="AO425" s="225"/>
    </row>
    <row r="426" spans="8:41"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  <c r="AO426" s="225"/>
    </row>
    <row r="427" spans="8:41"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  <c r="AO427" s="225"/>
    </row>
    <row r="428" spans="8:41"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  <c r="AO428" s="225"/>
    </row>
    <row r="429" spans="8:41"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  <c r="AO429" s="225"/>
    </row>
    <row r="430" spans="8:41"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  <c r="AO430" s="225"/>
    </row>
    <row r="431" spans="8:41"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  <c r="AO431" s="225"/>
    </row>
    <row r="432" spans="8:41"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  <c r="AO432" s="225"/>
    </row>
    <row r="433" spans="8:41"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  <c r="AO433" s="225"/>
    </row>
    <row r="434" spans="8:41"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  <c r="AO434" s="225"/>
    </row>
    <row r="435" spans="8:41"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  <c r="AO435" s="225"/>
    </row>
    <row r="436" spans="8:41"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  <c r="AO436" s="225"/>
    </row>
    <row r="437" spans="8:41"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  <c r="AO437" s="225"/>
    </row>
    <row r="438" spans="8:41"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  <c r="AO438" s="225"/>
    </row>
    <row r="439" spans="8:41"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  <c r="AO439" s="225"/>
    </row>
    <row r="440" spans="8:41"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  <c r="AO440" s="225"/>
    </row>
    <row r="441" spans="8:41"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  <c r="AO441" s="225"/>
    </row>
    <row r="442" spans="8:41"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  <c r="AO442" s="225"/>
    </row>
    <row r="443" spans="8:41"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  <c r="AO443" s="225"/>
    </row>
    <row r="444" spans="8:41"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  <c r="AO444" s="225"/>
    </row>
    <row r="445" spans="8:41"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  <c r="AO445" s="225"/>
    </row>
    <row r="446" spans="8:41"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  <c r="AO446" s="225"/>
    </row>
    <row r="447" spans="8:41"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  <c r="AO447" s="225"/>
    </row>
    <row r="448" spans="8:41"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  <c r="AO448" s="225"/>
    </row>
    <row r="449" spans="8:41"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  <c r="AO449" s="225"/>
    </row>
    <row r="450" spans="8:41"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  <c r="AO450" s="225"/>
    </row>
    <row r="451" spans="8:41"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  <c r="AO451" s="225"/>
    </row>
    <row r="452" spans="8:41"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  <c r="AO452" s="225"/>
    </row>
    <row r="453" spans="8:41"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  <c r="AO453" s="225"/>
    </row>
    <row r="454" spans="8:41"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  <c r="AO454" s="225"/>
    </row>
    <row r="455" spans="8:41"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  <c r="AO455" s="225"/>
    </row>
    <row r="456" spans="8:41"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  <c r="AO456" s="225"/>
    </row>
    <row r="457" spans="8:41"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  <c r="AO457" s="225"/>
    </row>
    <row r="458" spans="8:41"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  <c r="AO458" s="225"/>
    </row>
    <row r="459" spans="8:41"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  <c r="AO459" s="225"/>
    </row>
    <row r="460" spans="8:41"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  <c r="AO460" s="225"/>
    </row>
    <row r="461" spans="8:41"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  <c r="AO461" s="225"/>
    </row>
    <row r="462" spans="8:41"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  <c r="AO462" s="225"/>
    </row>
    <row r="463" spans="8:41"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  <c r="AO463" s="225"/>
    </row>
    <row r="464" spans="8:41"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  <c r="AO464" s="225"/>
    </row>
    <row r="465" spans="8:41"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  <c r="AO465" s="225"/>
    </row>
    <row r="466" spans="8:41"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  <c r="AO466" s="225"/>
    </row>
    <row r="467" spans="8:41"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  <c r="AO467" s="225"/>
    </row>
    <row r="468" spans="8:41"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  <c r="AO468" s="225"/>
    </row>
    <row r="469" spans="8:41"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  <c r="AO469" s="225"/>
    </row>
    <row r="470" spans="8:41"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  <c r="AO470" s="225"/>
    </row>
    <row r="471" spans="8:41"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  <c r="AO471" s="225"/>
    </row>
    <row r="472" spans="8:41"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  <c r="AO472" s="225"/>
    </row>
    <row r="473" spans="8:41"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  <c r="AO473" s="225"/>
    </row>
    <row r="474" spans="8:41"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  <c r="AO474" s="225"/>
    </row>
    <row r="475" spans="8:41"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  <c r="AO475" s="225"/>
    </row>
    <row r="476" spans="8:41"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  <c r="AO476" s="225"/>
    </row>
    <row r="477" spans="8:41"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  <c r="AO477" s="225"/>
    </row>
    <row r="478" spans="8:41"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  <c r="AO478" s="225"/>
    </row>
    <row r="479" spans="8:41"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  <c r="AO479" s="225"/>
    </row>
    <row r="480" spans="8:41"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  <c r="AO480" s="225"/>
    </row>
    <row r="481" spans="8:41"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  <c r="AO481" s="225"/>
    </row>
    <row r="482" spans="8:41"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  <c r="AO482" s="225"/>
    </row>
    <row r="483" spans="8:41"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  <c r="AO483" s="225"/>
    </row>
    <row r="484" spans="8:41"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  <c r="AO484" s="225"/>
    </row>
    <row r="485" spans="8:41"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  <c r="AO485" s="225"/>
    </row>
    <row r="486" spans="8:41"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  <c r="AO486" s="225"/>
    </row>
    <row r="487" spans="8:41"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  <c r="AO487" s="225"/>
    </row>
    <row r="488" spans="8:41"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  <c r="AO488" s="225"/>
    </row>
    <row r="489" spans="8:41"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  <c r="AO489" s="225"/>
    </row>
    <row r="490" spans="8:41"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  <c r="AO490" s="225"/>
    </row>
    <row r="491" spans="8:41"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  <c r="AO491" s="225"/>
    </row>
    <row r="492" spans="8:41"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  <c r="AO492" s="225"/>
    </row>
    <row r="493" spans="8:41"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  <c r="AO493" s="225"/>
    </row>
    <row r="494" spans="8:41"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  <c r="AO494" s="225"/>
    </row>
    <row r="495" spans="8:41"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  <c r="AO495" s="225"/>
    </row>
    <row r="496" spans="8:41"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  <c r="AO496" s="225"/>
    </row>
    <row r="497" spans="8:41"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</row>
    <row r="498" spans="8:41"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  <c r="AO498" s="225"/>
    </row>
    <row r="499" spans="8:41"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  <c r="AO499" s="225"/>
    </row>
    <row r="500" spans="8:41"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  <c r="AO500" s="225"/>
    </row>
    <row r="501" spans="8:41"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  <c r="AO501" s="225"/>
    </row>
    <row r="502" spans="8:41"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  <c r="AO502" s="225"/>
    </row>
    <row r="503" spans="8:41"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  <c r="AO503" s="225"/>
    </row>
    <row r="504" spans="8:41"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  <c r="AO504" s="225"/>
    </row>
    <row r="505" spans="8:41"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  <c r="AO505" s="225"/>
    </row>
    <row r="506" spans="8:41"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  <c r="AO506" s="225"/>
    </row>
    <row r="507" spans="8:41"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  <c r="AO507" s="225"/>
    </row>
    <row r="508" spans="8:41"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  <c r="AO508" s="225"/>
    </row>
    <row r="509" spans="8:41"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  <c r="AO509" s="225"/>
    </row>
    <row r="510" spans="8:41"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  <c r="AO510" s="225"/>
    </row>
    <row r="511" spans="8:41"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  <c r="AO511" s="225"/>
    </row>
    <row r="512" spans="8:41"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  <c r="AO512" s="225"/>
    </row>
    <row r="513" spans="8:41"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  <c r="AO513" s="225"/>
    </row>
    <row r="514" spans="8:41"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  <c r="AO514" s="225"/>
    </row>
    <row r="515" spans="8:41"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  <c r="AO515" s="225"/>
    </row>
    <row r="516" spans="8:41"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  <c r="AO516" s="225"/>
    </row>
    <row r="517" spans="8:41"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  <c r="AO517" s="225"/>
    </row>
    <row r="518" spans="8:41"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  <c r="AO518" s="225"/>
    </row>
    <row r="519" spans="8:41"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  <c r="AO519" s="225"/>
    </row>
    <row r="520" spans="8:41"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  <c r="AO520" s="225"/>
    </row>
    <row r="521" spans="8:41"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  <c r="AO521" s="225"/>
    </row>
    <row r="522" spans="8:41"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  <c r="AO522" s="225"/>
    </row>
    <row r="523" spans="8:41"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  <c r="AO523" s="225"/>
    </row>
    <row r="524" spans="8:41"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  <c r="AO524" s="225"/>
    </row>
    <row r="525" spans="8:41"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  <c r="AO525" s="225"/>
    </row>
    <row r="526" spans="8:41"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  <c r="AO526" s="225"/>
    </row>
    <row r="527" spans="8:41"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  <c r="AO527" s="225"/>
    </row>
    <row r="528" spans="8:41"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  <c r="AO528" s="225"/>
    </row>
    <row r="529" spans="8:41"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  <c r="AO529" s="225"/>
    </row>
    <row r="530" spans="8:41"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  <c r="AO530" s="225"/>
    </row>
    <row r="531" spans="8:41"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  <c r="AO531" s="225"/>
    </row>
    <row r="532" spans="8:41"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  <c r="AO532" s="225"/>
    </row>
    <row r="533" spans="8:41"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  <c r="AO533" s="225"/>
    </row>
    <row r="534" spans="8:41"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  <c r="AO534" s="225"/>
    </row>
    <row r="535" spans="8:41"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  <c r="AO535" s="225"/>
    </row>
    <row r="536" spans="8:41"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  <c r="AO536" s="225"/>
    </row>
    <row r="537" spans="8:41"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  <c r="AO537" s="225"/>
    </row>
    <row r="538" spans="8:41"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  <c r="AO538" s="225"/>
    </row>
    <row r="539" spans="8:41"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  <c r="AO539" s="225"/>
    </row>
    <row r="540" spans="8:41"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  <c r="AO540" s="225"/>
    </row>
    <row r="541" spans="8:41"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  <c r="AO541" s="225"/>
    </row>
    <row r="542" spans="8:41"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  <c r="AO542" s="225"/>
    </row>
    <row r="543" spans="8:41"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  <c r="AO543" s="225"/>
    </row>
    <row r="544" spans="8:41"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  <c r="AO544" s="225"/>
    </row>
    <row r="545" spans="8:41"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  <c r="AO545" s="225"/>
    </row>
    <row r="546" spans="8:41"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  <c r="AO546" s="225"/>
    </row>
    <row r="547" spans="8:41"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  <c r="AO547" s="225"/>
    </row>
    <row r="548" spans="8:41"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  <c r="AO548" s="225"/>
    </row>
    <row r="549" spans="8:41"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  <c r="AO549" s="225"/>
    </row>
    <row r="550" spans="8:41"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  <c r="AO550" s="225"/>
    </row>
    <row r="551" spans="8:41"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  <c r="AO551" s="225"/>
    </row>
    <row r="552" spans="8:41"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  <c r="AO552" s="225"/>
    </row>
    <row r="553" spans="8:41"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  <c r="AO553" s="225"/>
    </row>
    <row r="554" spans="8:41"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  <c r="AO554" s="225"/>
    </row>
    <row r="555" spans="8:41"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  <c r="AO555" s="225"/>
    </row>
    <row r="556" spans="8:41"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  <c r="AO556" s="225"/>
    </row>
    <row r="557" spans="8:41"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  <c r="AO557" s="225"/>
    </row>
    <row r="558" spans="8:41"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  <c r="AO558" s="225"/>
    </row>
    <row r="559" spans="8:41"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  <c r="AO559" s="225"/>
    </row>
    <row r="560" spans="8:41"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  <c r="AO560" s="225"/>
    </row>
    <row r="561" spans="8:41"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  <c r="AO561" s="225"/>
    </row>
    <row r="562" spans="8:41"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  <c r="AO562" s="225"/>
    </row>
    <row r="563" spans="8:41"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  <c r="AO563" s="225"/>
    </row>
    <row r="564" spans="8:41"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  <c r="AO564" s="225"/>
    </row>
    <row r="565" spans="8:41"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  <c r="AO565" s="225"/>
    </row>
    <row r="566" spans="8:41"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  <c r="AO566" s="225"/>
    </row>
    <row r="567" spans="8:41"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  <c r="AO567" s="225"/>
    </row>
    <row r="568" spans="8:41"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  <c r="AO568" s="225"/>
    </row>
    <row r="569" spans="8:41"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  <c r="AO569" s="225"/>
    </row>
    <row r="570" spans="8:41"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  <c r="AO570" s="225"/>
    </row>
    <row r="571" spans="8:41"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  <c r="AO571" s="225"/>
    </row>
    <row r="572" spans="8:41"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  <c r="AO572" s="225"/>
    </row>
    <row r="573" spans="8:41"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  <c r="AO573" s="225"/>
    </row>
    <row r="574" spans="8:41"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  <c r="AO574" s="225"/>
    </row>
    <row r="575" spans="8:41"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  <c r="AO575" s="225"/>
    </row>
    <row r="576" spans="8:41"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  <c r="AO576" s="225"/>
    </row>
    <row r="577" spans="8:41"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  <c r="AO577" s="225"/>
    </row>
    <row r="578" spans="8:41"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  <c r="AO578" s="225"/>
    </row>
    <row r="579" spans="8:41"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  <c r="AO579" s="225"/>
    </row>
    <row r="580" spans="8:41"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  <c r="AO580" s="225"/>
    </row>
    <row r="581" spans="8:41"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  <c r="AO581" s="225"/>
    </row>
    <row r="582" spans="8:41"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  <c r="AO582" s="225"/>
    </row>
    <row r="583" spans="8:41"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  <c r="AO583" s="225"/>
    </row>
    <row r="584" spans="8:41"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  <c r="AO584" s="225"/>
    </row>
    <row r="585" spans="8:41"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  <c r="AO585" s="225"/>
    </row>
    <row r="586" spans="8:41"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  <c r="AO586" s="225"/>
    </row>
    <row r="587" spans="8:41"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  <c r="AO587" s="225"/>
    </row>
    <row r="588" spans="8:41"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  <c r="AO588" s="225"/>
    </row>
    <row r="589" spans="8:41"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  <c r="AO589" s="225"/>
    </row>
    <row r="590" spans="8:41"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  <c r="AO590" s="225"/>
    </row>
    <row r="591" spans="8:41"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  <c r="AO591" s="225"/>
    </row>
    <row r="592" spans="8:41"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  <c r="AO592" s="225"/>
    </row>
    <row r="593" spans="8:41"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  <c r="AO593" s="225"/>
    </row>
    <row r="594" spans="8:41"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  <c r="AO594" s="225"/>
    </row>
    <row r="595" spans="8:41"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  <c r="AO595" s="225"/>
    </row>
    <row r="596" spans="8:41"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  <c r="AO596" s="225"/>
    </row>
    <row r="597" spans="8:41"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  <c r="AO597" s="225"/>
    </row>
    <row r="598" spans="8:41"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  <c r="AO598" s="225"/>
    </row>
    <row r="599" spans="8:41"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  <c r="AO599" s="225"/>
    </row>
    <row r="600" spans="8:41"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  <c r="AO600" s="225"/>
    </row>
    <row r="601" spans="8:41"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  <c r="AO601" s="225"/>
    </row>
    <row r="602" spans="8:41"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  <c r="AO602" s="225"/>
    </row>
    <row r="603" spans="8:41"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  <c r="AO603" s="225"/>
    </row>
    <row r="604" spans="8:41"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  <c r="AO604" s="225"/>
    </row>
    <row r="605" spans="8:41"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  <c r="AO605" s="225"/>
    </row>
    <row r="606" spans="8:41"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  <c r="AO606" s="225"/>
    </row>
    <row r="607" spans="8:41"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  <c r="AO607" s="225"/>
    </row>
    <row r="608" spans="8:41"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  <c r="AO608" s="225"/>
    </row>
    <row r="609" spans="8:41"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  <c r="AO609" s="225"/>
    </row>
    <row r="610" spans="8:41"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  <c r="AO610" s="225"/>
    </row>
    <row r="611" spans="8:41"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  <c r="AO611" s="225"/>
    </row>
    <row r="612" spans="8:41"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  <c r="AO612" s="225"/>
    </row>
    <row r="613" spans="8:41"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  <c r="AO613" s="225"/>
    </row>
    <row r="614" spans="8:41"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  <c r="AO614" s="225"/>
    </row>
    <row r="615" spans="8:41"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  <c r="AO615" s="225"/>
    </row>
    <row r="616" spans="8:41"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  <c r="AO616" s="225"/>
    </row>
    <row r="617" spans="8:41"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  <c r="AO617" s="225"/>
    </row>
    <row r="618" spans="8:41"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  <c r="AO618" s="225"/>
    </row>
    <row r="619" spans="8:41"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  <c r="AO619" s="225"/>
    </row>
    <row r="620" spans="8:41"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  <c r="AO620" s="225"/>
    </row>
    <row r="621" spans="8:41"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  <c r="AO621" s="225"/>
    </row>
    <row r="622" spans="8:41"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  <c r="AO622" s="225"/>
    </row>
    <row r="623" spans="8:41"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  <c r="AO623" s="225"/>
    </row>
    <row r="624" spans="8:41"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  <c r="AO624" s="225"/>
    </row>
    <row r="625" spans="8:41"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  <c r="AO625" s="225"/>
    </row>
    <row r="626" spans="8:41"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  <c r="AO626" s="225"/>
    </row>
    <row r="627" spans="8:41"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  <c r="AO627" s="225"/>
    </row>
    <row r="628" spans="8:41"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  <c r="AO628" s="225"/>
    </row>
    <row r="629" spans="8:41"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  <c r="AO629" s="225"/>
    </row>
    <row r="630" spans="8:41"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  <c r="AO630" s="225"/>
    </row>
    <row r="631" spans="8:41"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  <c r="AO631" s="225"/>
    </row>
    <row r="632" spans="8:41"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  <c r="AO632" s="225"/>
    </row>
    <row r="633" spans="8:41"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  <c r="AO633" s="225"/>
    </row>
    <row r="634" spans="8:41"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  <c r="AO634" s="225"/>
    </row>
    <row r="635" spans="8:41"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  <c r="AO635" s="225"/>
    </row>
    <row r="636" spans="8:41"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  <c r="AO636" s="225"/>
    </row>
    <row r="637" spans="8:41"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  <c r="AO637" s="225"/>
    </row>
    <row r="638" spans="8:41"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  <c r="AO638" s="225"/>
    </row>
    <row r="639" spans="8:41"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  <c r="AO639" s="225"/>
    </row>
    <row r="640" spans="8:41"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  <c r="AO640" s="225"/>
    </row>
    <row r="641" spans="8:41"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  <c r="AO641" s="225"/>
    </row>
    <row r="642" spans="8:41"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  <c r="AO642" s="225"/>
    </row>
    <row r="643" spans="8:41"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  <c r="AO643" s="225"/>
    </row>
    <row r="644" spans="8:41"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  <c r="AO644" s="225"/>
    </row>
    <row r="645" spans="8:41"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  <c r="AO645" s="225"/>
    </row>
    <row r="646" spans="8:41"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  <c r="AO646" s="225"/>
    </row>
    <row r="647" spans="8:41"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  <c r="AO647" s="225"/>
    </row>
    <row r="648" spans="8:41"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  <c r="AO648" s="225"/>
    </row>
    <row r="649" spans="8:41"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  <c r="AO649" s="225"/>
    </row>
    <row r="650" spans="8:41"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  <c r="AO650" s="225"/>
    </row>
    <row r="651" spans="8:41"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  <c r="AO651" s="225"/>
    </row>
    <row r="652" spans="8:41"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  <c r="AO652" s="225"/>
    </row>
    <row r="653" spans="8:41"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  <c r="AO653" s="225"/>
    </row>
    <row r="654" spans="8:41"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  <c r="AO654" s="225"/>
    </row>
    <row r="655" spans="8:41"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  <c r="AO655" s="225"/>
    </row>
    <row r="656" spans="8:41"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  <c r="AO656" s="225"/>
    </row>
    <row r="657" spans="8:41"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  <c r="AO657" s="225"/>
    </row>
    <row r="658" spans="8:41"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  <c r="AO658" s="225"/>
    </row>
    <row r="659" spans="8:41"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  <c r="AO659" s="225"/>
    </row>
    <row r="660" spans="8:41"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  <c r="AO660" s="225"/>
    </row>
    <row r="661" spans="8:41"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  <c r="AO661" s="225"/>
    </row>
    <row r="662" spans="8:41"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  <c r="AO662" s="225"/>
    </row>
    <row r="663" spans="8:41"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  <c r="AO663" s="225"/>
    </row>
    <row r="664" spans="8:41"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  <c r="AO664" s="225"/>
    </row>
    <row r="665" spans="8:41"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  <c r="AO665" s="225"/>
    </row>
    <row r="666" spans="8:41"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  <c r="AO666" s="225"/>
    </row>
    <row r="667" spans="8:41"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  <c r="AO667" s="225"/>
    </row>
    <row r="668" spans="8:41"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  <c r="AO668" s="225"/>
    </row>
    <row r="669" spans="8:41"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  <c r="AO669" s="225"/>
    </row>
    <row r="670" spans="8:41"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  <c r="AO670" s="225"/>
    </row>
    <row r="671" spans="8:41"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  <c r="AO671" s="225"/>
    </row>
  </sheetData>
  <sheetProtection selectLockedCells="1" formatCells="0" formatColumns="0" formatRows="0" deleteRows="0"/>
  <mergeCells count="246">
    <mergeCell ref="F5:I5"/>
    <mergeCell ref="K5:O5"/>
    <mergeCell ref="F6:I6"/>
    <mergeCell ref="K6:O6"/>
    <mergeCell ref="AL7:AO7"/>
    <mergeCell ref="AL8:AO8"/>
    <mergeCell ref="X9:Z9"/>
    <mergeCell ref="AA9:AB9"/>
    <mergeCell ref="F11:G11"/>
    <mergeCell ref="W11:AG11"/>
    <mergeCell ref="AL11:AO11"/>
    <mergeCell ref="F12:G12"/>
    <mergeCell ref="H12:I12"/>
    <mergeCell ref="J12:K12"/>
    <mergeCell ref="L12:M12"/>
    <mergeCell ref="N12:O12"/>
    <mergeCell ref="P12:Q12"/>
    <mergeCell ref="F13:G13"/>
    <mergeCell ref="H13:I13"/>
    <mergeCell ref="J13:K13"/>
    <mergeCell ref="L13:M13"/>
    <mergeCell ref="N13:O13"/>
    <mergeCell ref="P13:Q13"/>
    <mergeCell ref="Y13:AG13"/>
    <mergeCell ref="F14:G14"/>
    <mergeCell ref="H14:I14"/>
    <mergeCell ref="J14:K14"/>
    <mergeCell ref="L14:M14"/>
    <mergeCell ref="N14:O14"/>
    <mergeCell ref="P14:Q14"/>
    <mergeCell ref="F15:G15"/>
    <mergeCell ref="H15:I15"/>
    <mergeCell ref="J15:K15"/>
    <mergeCell ref="L15:M15"/>
    <mergeCell ref="N15:O15"/>
    <mergeCell ref="P15:Q15"/>
    <mergeCell ref="Z15:AC15"/>
    <mergeCell ref="AD15:AG15"/>
    <mergeCell ref="L16:M16"/>
    <mergeCell ref="N16:O16"/>
    <mergeCell ref="P16:Q16"/>
    <mergeCell ref="H18:AM18"/>
    <mergeCell ref="AI19:AM19"/>
    <mergeCell ref="E20:G20"/>
    <mergeCell ref="F101:G101"/>
    <mergeCell ref="I101:L101"/>
    <mergeCell ref="O101:P101"/>
    <mergeCell ref="Q101:R101"/>
    <mergeCell ref="U101:W101"/>
    <mergeCell ref="I102:L102"/>
    <mergeCell ref="U102:X102"/>
    <mergeCell ref="F104:G104"/>
    <mergeCell ref="I104:L104"/>
    <mergeCell ref="O104:P104"/>
    <mergeCell ref="U104:W104"/>
    <mergeCell ref="I105:L105"/>
    <mergeCell ref="U105:X105"/>
    <mergeCell ref="I108:J108"/>
    <mergeCell ref="M108:N108"/>
    <mergeCell ref="Q108:T108"/>
    <mergeCell ref="Q109:U109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7:D48"/>
    <mergeCell ref="D49:D50"/>
    <mergeCell ref="D51:D52"/>
    <mergeCell ref="D53:D54"/>
    <mergeCell ref="D57:D58"/>
    <mergeCell ref="D59:D60"/>
    <mergeCell ref="D61:D62"/>
    <mergeCell ref="D65:D66"/>
    <mergeCell ref="D67:D68"/>
    <mergeCell ref="D69:D70"/>
    <mergeCell ref="D73:D74"/>
    <mergeCell ref="D75:D76"/>
    <mergeCell ref="D79:D80"/>
    <mergeCell ref="D81:D82"/>
    <mergeCell ref="D83:D84"/>
    <mergeCell ref="D95:D96"/>
    <mergeCell ref="D97:D98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G97:G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P25:AP26"/>
    <mergeCell ref="AP27:AP28"/>
    <mergeCell ref="AP29:AP30"/>
    <mergeCell ref="AP31:AP32"/>
    <mergeCell ref="AP33:AP34"/>
    <mergeCell ref="AP35:AP36"/>
    <mergeCell ref="AP37:AP38"/>
    <mergeCell ref="AP39:AP40"/>
    <mergeCell ref="AP41:AP42"/>
    <mergeCell ref="AP43:AP44"/>
    <mergeCell ref="AP45:AP46"/>
    <mergeCell ref="AP47:AP48"/>
    <mergeCell ref="AP49:AP50"/>
    <mergeCell ref="AP51:AP52"/>
    <mergeCell ref="AP53:AP54"/>
    <mergeCell ref="AP55:AP56"/>
    <mergeCell ref="AP57:AP58"/>
    <mergeCell ref="AP59:AP60"/>
    <mergeCell ref="AP61:AP62"/>
    <mergeCell ref="AP63:AP64"/>
    <mergeCell ref="AP65:AP66"/>
    <mergeCell ref="AP67:AP68"/>
    <mergeCell ref="AP69:AP70"/>
    <mergeCell ref="AP71:AP72"/>
    <mergeCell ref="AP73:AP74"/>
    <mergeCell ref="AP75:AP76"/>
    <mergeCell ref="AP77:AP78"/>
    <mergeCell ref="AP79:AP80"/>
    <mergeCell ref="AP81:AP82"/>
    <mergeCell ref="AP83:AP84"/>
    <mergeCell ref="AP85:AP86"/>
    <mergeCell ref="AP87:AP88"/>
    <mergeCell ref="AP89:AP90"/>
    <mergeCell ref="AP91:AP92"/>
    <mergeCell ref="AP93:AP94"/>
    <mergeCell ref="AP95:AP96"/>
    <mergeCell ref="E18:G19"/>
    <mergeCell ref="AL12:AO14"/>
    <mergeCell ref="AQ27:AR28"/>
    <mergeCell ref="H97:AP98"/>
    <mergeCell ref="AL9:AO10"/>
    <mergeCell ref="E9:G10"/>
    <mergeCell ref="H9:I11"/>
    <mergeCell ref="J9:K11"/>
    <mergeCell ref="L9:M11"/>
    <mergeCell ref="N9:O11"/>
    <mergeCell ref="P9:Q11"/>
  </mergeCells>
  <pageMargins left="0.354166666666667" right="0" top="0.196850393700787" bottom="0.590277777777778" header="0.118110236220472" footer="0.196527777777778"/>
  <pageSetup paperSize="9" scale="34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C4:AR673"/>
  <sheetViews>
    <sheetView showZeros="0" tabSelected="1" zoomScale="40" zoomScaleNormal="40" zoomScaleSheetLayoutView="75" topLeftCell="C1" workbookViewId="0">
      <selection activeCell="T70" sqref="T70"/>
    </sheetView>
  </sheetViews>
  <sheetFormatPr defaultColWidth="9" defaultRowHeight="12.75"/>
  <cols>
    <col min="1" max="2" width="9" hidden="1" customWidth="1"/>
    <col min="4" max="4" width="47.2888888888889" customWidth="1"/>
    <col min="5" max="5" width="6.71111111111111" customWidth="1"/>
    <col min="6" max="6" width="5.71111111111111" customWidth="1"/>
    <col min="7" max="7" width="4.42222222222222" customWidth="1"/>
    <col min="8" max="8" width="13.5666666666667" customWidth="1"/>
    <col min="9" max="9" width="13.8555555555556" customWidth="1"/>
    <col min="10" max="10" width="13.2888888888889" customWidth="1"/>
    <col min="11" max="11" width="5.71111111111111" customWidth="1"/>
    <col min="12" max="12" width="12.2888888888889" customWidth="1"/>
    <col min="13" max="13" width="4.71111111111111" customWidth="1"/>
    <col min="14" max="14" width="5.56666666666667" customWidth="1"/>
    <col min="15" max="15" width="18.8555555555556" customWidth="1"/>
    <col min="16" max="17" width="16.7111111111111" customWidth="1"/>
    <col min="18" max="18" width="14.2888888888889" customWidth="1"/>
    <col min="19" max="19" width="17.2888888888889" customWidth="1"/>
    <col min="20" max="20" width="13.7111111111111" customWidth="1"/>
    <col min="21" max="21" width="11.7111111111111" customWidth="1"/>
    <col min="22" max="22" width="11" customWidth="1"/>
    <col min="23" max="23" width="7.71111111111111" customWidth="1"/>
    <col min="24" max="24" width="8" customWidth="1"/>
    <col min="25" max="25" width="13.8555555555556" customWidth="1"/>
    <col min="26" max="26" width="13.7111111111111" customWidth="1"/>
    <col min="27" max="27" width="14.7111111111111" customWidth="1"/>
    <col min="28" max="28" width="10.2888888888889" customWidth="1"/>
    <col min="29" max="29" width="4.85555555555556" customWidth="1"/>
    <col min="30" max="31" width="4.42222222222222" customWidth="1"/>
    <col min="32" max="32" width="4" customWidth="1"/>
    <col min="33" max="33" width="4.85555555555556" hidden="1" customWidth="1"/>
    <col min="34" max="35" width="3.71111111111111" customWidth="1"/>
    <col min="36" max="36" width="6.28888888888889" customWidth="1"/>
    <col min="37" max="37" width="3.14444444444444" customWidth="1"/>
    <col min="38" max="38" width="3.28888888888889" customWidth="1"/>
    <col min="39" max="39" width="18.5666666666667" customWidth="1"/>
    <col min="40" max="40" width="14.7111111111111" customWidth="1"/>
    <col min="41" max="41" width="10.1444444444444" customWidth="1"/>
  </cols>
  <sheetData>
    <row r="4" ht="24.75" customHeight="1" spans="4:40">
      <c r="D4" s="6"/>
      <c r="E4" s="7"/>
      <c r="F4" s="7" t="s">
        <v>0</v>
      </c>
      <c r="G4" s="7"/>
      <c r="H4" s="7"/>
      <c r="I4" s="8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F4" s="6"/>
      <c r="AG4" s="6" t="s">
        <v>1</v>
      </c>
      <c r="AH4" s="6"/>
      <c r="AI4" s="6"/>
      <c r="AJ4" s="6"/>
      <c r="AK4" s="6"/>
      <c r="AL4" s="6"/>
      <c r="AM4" s="6"/>
      <c r="AN4" s="6"/>
    </row>
    <row r="5" ht="37.9" customHeight="1" spans="4:40">
      <c r="D5" s="7" t="s">
        <v>2</v>
      </c>
      <c r="E5" s="9"/>
      <c r="F5" s="9"/>
      <c r="G5" s="9"/>
      <c r="H5" s="9"/>
      <c r="I5" s="6"/>
      <c r="J5" s="10" t="s">
        <v>3</v>
      </c>
      <c r="K5" s="10"/>
      <c r="L5" s="10"/>
      <c r="M5" s="10"/>
      <c r="N5" s="10"/>
      <c r="O5" s="6"/>
      <c r="P5" s="6"/>
      <c r="Q5" s="11" t="s">
        <v>4</v>
      </c>
      <c r="R5" s="11"/>
      <c r="S5" s="11"/>
      <c r="T5" s="11"/>
      <c r="U5" s="11"/>
      <c r="V5" s="11"/>
      <c r="W5" s="11"/>
      <c r="X5" s="11"/>
      <c r="Y5" s="6"/>
      <c r="Z5" s="6"/>
      <c r="AA5" s="6"/>
      <c r="AB5" s="6"/>
      <c r="AC5" s="12"/>
      <c r="AD5" s="6"/>
      <c r="AE5" s="6"/>
      <c r="AF5" s="6"/>
      <c r="AG5" s="6"/>
      <c r="AH5" s="6"/>
      <c r="AI5" s="6"/>
      <c r="AJ5" s="13"/>
      <c r="AK5" s="13"/>
      <c r="AL5" s="6"/>
      <c r="AM5" s="6"/>
      <c r="AN5" s="6"/>
    </row>
    <row r="6" ht="18.75" spans="4:40">
      <c r="D6" s="6"/>
      <c r="E6" s="14" t="s">
        <v>5</v>
      </c>
      <c r="F6" s="14"/>
      <c r="G6" s="14"/>
      <c r="H6" s="14"/>
      <c r="I6" s="8"/>
      <c r="J6" s="14" t="s">
        <v>6</v>
      </c>
      <c r="K6" s="14"/>
      <c r="L6" s="14"/>
      <c r="M6" s="14"/>
      <c r="N6" s="14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15"/>
      <c r="AK6" s="15"/>
      <c r="AL6" s="6"/>
      <c r="AM6" s="6"/>
      <c r="AN6" s="6"/>
    </row>
    <row r="7" s="1" customFormat="1" ht="27" spans="4:40">
      <c r="D7" s="7" t="s">
        <v>7</v>
      </c>
      <c r="E7" s="16"/>
      <c r="F7" s="17"/>
      <c r="G7" s="17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9" t="s">
        <v>8</v>
      </c>
      <c r="AL7" s="20"/>
      <c r="AM7" s="20"/>
      <c r="AN7" s="21"/>
    </row>
    <row r="8" ht="18.75" customHeight="1" spans="4:40"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18"/>
      <c r="W8" s="18"/>
      <c r="X8" s="18"/>
      <c r="Y8" s="18"/>
      <c r="Z8" s="18"/>
      <c r="AA8" s="18"/>
      <c r="AB8" s="18"/>
      <c r="AC8" s="22"/>
      <c r="AD8" s="22"/>
      <c r="AE8" s="22"/>
      <c r="AF8" s="22"/>
      <c r="AG8" s="22"/>
      <c r="AH8" s="18"/>
      <c r="AI8" s="18"/>
      <c r="AJ8" s="23" t="s">
        <v>9</v>
      </c>
      <c r="AK8" s="19">
        <v>504202</v>
      </c>
      <c r="AL8" s="20"/>
      <c r="AM8" s="20"/>
      <c r="AN8" s="21"/>
    </row>
    <row r="9" ht="25.5" customHeight="1" spans="4:40">
      <c r="D9" s="24" t="s">
        <v>10</v>
      </c>
      <c r="E9" s="24"/>
      <c r="F9" s="24"/>
      <c r="G9" s="24" t="s">
        <v>11</v>
      </c>
      <c r="H9" s="24"/>
      <c r="I9" s="24" t="s">
        <v>12</v>
      </c>
      <c r="J9" s="24"/>
      <c r="K9" s="24" t="s">
        <v>13</v>
      </c>
      <c r="L9" s="24"/>
      <c r="M9" s="24" t="s">
        <v>14</v>
      </c>
      <c r="N9" s="24"/>
      <c r="O9" s="24" t="s">
        <v>15</v>
      </c>
      <c r="P9" s="24"/>
      <c r="Q9" s="25"/>
      <c r="R9" s="25"/>
      <c r="T9" s="26" t="s">
        <v>16</v>
      </c>
      <c r="U9" s="27">
        <v>22</v>
      </c>
      <c r="V9" s="28"/>
      <c r="W9" s="27" t="s">
        <v>17</v>
      </c>
      <c r="X9" s="27"/>
      <c r="Y9" s="27"/>
      <c r="Z9" s="29" t="s">
        <v>18</v>
      </c>
      <c r="AA9" s="29"/>
      <c r="AB9" s="30"/>
      <c r="AC9" s="22"/>
      <c r="AD9" s="22"/>
      <c r="AE9" s="22"/>
      <c r="AF9" s="22"/>
      <c r="AG9" s="22"/>
      <c r="AH9" s="22"/>
      <c r="AI9" s="18"/>
      <c r="AJ9" s="22"/>
      <c r="AK9" s="31"/>
      <c r="AL9" s="31"/>
      <c r="AM9" s="31"/>
      <c r="AN9" s="31"/>
    </row>
    <row r="10" ht="21" customHeight="1" spans="4:40"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5"/>
      <c r="R10" s="25"/>
      <c r="S10" s="25"/>
      <c r="T10" s="6"/>
      <c r="U10" s="6"/>
      <c r="V10" s="18"/>
      <c r="W10" s="18"/>
      <c r="X10" s="18"/>
      <c r="Y10" s="18"/>
      <c r="Z10" s="18"/>
      <c r="AA10" s="18"/>
      <c r="AB10" s="18"/>
      <c r="AC10" s="22"/>
      <c r="AD10" s="22"/>
      <c r="AE10" s="22"/>
      <c r="AF10" s="22"/>
      <c r="AG10" s="22"/>
      <c r="AH10" s="22"/>
      <c r="AI10" s="18"/>
      <c r="AJ10" s="23" t="s">
        <v>19</v>
      </c>
      <c r="AK10" s="31"/>
      <c r="AL10" s="31"/>
      <c r="AM10" s="31"/>
      <c r="AN10" s="31"/>
    </row>
    <row r="11" ht="55.5" customHeight="1" spans="4:40">
      <c r="D11" s="32" t="s">
        <v>20</v>
      </c>
      <c r="E11" s="24" t="s">
        <v>21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5"/>
      <c r="R11" s="25"/>
      <c r="S11" s="25"/>
      <c r="T11" s="33" t="s">
        <v>22</v>
      </c>
      <c r="U11" s="34"/>
      <c r="V11" s="35" t="s">
        <v>23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22"/>
      <c r="AH11" s="18"/>
      <c r="AI11" s="18"/>
      <c r="AJ11" s="23" t="s">
        <v>24</v>
      </c>
      <c r="AK11" s="37"/>
      <c r="AL11" s="37"/>
      <c r="AM11" s="37"/>
      <c r="AN11" s="37"/>
    </row>
    <row r="12" ht="11.25" customHeight="1" spans="4:40">
      <c r="D12" s="38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40"/>
      <c r="R12" s="40"/>
      <c r="S12" s="40"/>
      <c r="T12" s="34"/>
      <c r="U12" s="34"/>
      <c r="V12" s="18"/>
      <c r="W12" s="18"/>
      <c r="X12" s="41"/>
      <c r="Y12" s="41"/>
      <c r="Z12" s="41"/>
      <c r="AA12" s="41"/>
      <c r="AB12" s="41"/>
      <c r="AC12" s="22"/>
      <c r="AD12" s="22"/>
      <c r="AE12" s="22"/>
      <c r="AF12" s="22"/>
      <c r="AG12" s="22"/>
      <c r="AH12" s="18"/>
      <c r="AI12" s="18"/>
      <c r="AJ12" s="18"/>
      <c r="AK12" s="42"/>
      <c r="AL12" s="43"/>
      <c r="AM12" s="43"/>
      <c r="AN12" s="44"/>
    </row>
    <row r="13" s="1" customFormat="1" ht="26.25" customHeight="1" spans="4:40">
      <c r="D13" s="45" t="s">
        <v>116</v>
      </c>
      <c r="E13" s="46">
        <v>185</v>
      </c>
      <c r="F13" s="46"/>
      <c r="G13" s="46">
        <v>185</v>
      </c>
      <c r="H13" s="46"/>
      <c r="I13" s="46">
        <v>8</v>
      </c>
      <c r="J13" s="46"/>
      <c r="K13" s="46">
        <f>I13*G13</f>
        <v>1480</v>
      </c>
      <c r="L13" s="46"/>
      <c r="M13" s="37"/>
      <c r="N13" s="37"/>
      <c r="O13" s="37"/>
      <c r="P13" s="37"/>
      <c r="Q13" s="47"/>
      <c r="R13" s="47"/>
      <c r="S13" s="47"/>
      <c r="T13" s="33" t="s">
        <v>26</v>
      </c>
      <c r="U13" s="34"/>
      <c r="V13" s="22"/>
      <c r="W13" s="48"/>
      <c r="X13" s="49" t="s">
        <v>27</v>
      </c>
      <c r="Y13" s="49"/>
      <c r="Z13" s="49"/>
      <c r="AA13" s="49"/>
      <c r="AB13" s="49"/>
      <c r="AC13" s="49"/>
      <c r="AD13" s="49"/>
      <c r="AE13" s="49"/>
      <c r="AF13" s="49"/>
      <c r="AG13" s="22"/>
      <c r="AH13" s="18"/>
      <c r="AI13" s="18"/>
      <c r="AJ13" s="18"/>
      <c r="AK13" s="50"/>
      <c r="AL13" s="51"/>
      <c r="AM13" s="51"/>
      <c r="AN13" s="52"/>
    </row>
    <row r="14" s="1" customFormat="1" ht="11.25" customHeight="1" spans="4:40">
      <c r="D14" s="45"/>
      <c r="E14" s="46"/>
      <c r="F14" s="46"/>
      <c r="G14" s="46"/>
      <c r="H14" s="46"/>
      <c r="I14" s="46"/>
      <c r="J14" s="46"/>
      <c r="K14" s="46"/>
      <c r="L14" s="46"/>
      <c r="M14" s="37"/>
      <c r="N14" s="37"/>
      <c r="O14" s="37"/>
      <c r="P14" s="37"/>
      <c r="Q14" s="47"/>
      <c r="R14" s="47"/>
      <c r="S14" s="47"/>
      <c r="T14" s="34"/>
      <c r="U14" s="34"/>
      <c r="V14" s="18"/>
      <c r="W14" s="34"/>
      <c r="X14" s="53"/>
      <c r="Y14" s="53"/>
      <c r="Z14" s="53"/>
      <c r="AA14" s="53"/>
      <c r="AB14" s="53"/>
      <c r="AC14" s="48"/>
      <c r="AD14" s="48"/>
      <c r="AE14" s="48"/>
      <c r="AF14" s="48"/>
      <c r="AG14" s="22"/>
      <c r="AH14" s="18"/>
      <c r="AI14" s="18"/>
      <c r="AJ14" s="18"/>
      <c r="AK14" s="54"/>
      <c r="AL14" s="9"/>
      <c r="AM14" s="9"/>
      <c r="AN14" s="55"/>
    </row>
    <row r="15" s="1" customFormat="1" ht="29.25" customHeight="1" spans="4:40">
      <c r="D15" s="45"/>
      <c r="E15" s="46"/>
      <c r="F15" s="46"/>
      <c r="G15" s="46"/>
      <c r="H15" s="46"/>
      <c r="I15" s="46"/>
      <c r="J15" s="46"/>
      <c r="K15" s="46"/>
      <c r="L15" s="46"/>
      <c r="M15" s="37"/>
      <c r="N15" s="37"/>
      <c r="O15" s="37"/>
      <c r="P15" s="37"/>
      <c r="Q15" s="47"/>
      <c r="R15" s="47"/>
      <c r="S15" s="47"/>
      <c r="T15" s="33" t="s">
        <v>28</v>
      </c>
      <c r="U15" s="34"/>
      <c r="V15" s="22"/>
      <c r="W15" s="34"/>
      <c r="X15" s="34" t="s">
        <v>29</v>
      </c>
      <c r="Y15" s="56" t="s">
        <v>30</v>
      </c>
      <c r="Z15" s="57"/>
      <c r="AA15" s="57"/>
      <c r="AB15" s="57"/>
      <c r="AC15" s="57" t="s">
        <v>31</v>
      </c>
      <c r="AD15" s="57"/>
      <c r="AE15" s="57"/>
      <c r="AF15" s="57"/>
      <c r="AG15" s="22"/>
      <c r="AH15" s="30"/>
      <c r="AI15" s="18"/>
      <c r="AJ15" s="18"/>
      <c r="AK15" s="58"/>
      <c r="AL15" s="58"/>
      <c r="AM15" s="58"/>
      <c r="AN15" s="58"/>
    </row>
    <row r="16" s="1" customFormat="1" ht="28.5" customHeight="1" spans="4:40">
      <c r="D16" s="59"/>
      <c r="E16" s="59"/>
      <c r="F16" s="59"/>
      <c r="G16" s="59"/>
      <c r="H16" s="59"/>
      <c r="I16" s="59"/>
      <c r="J16" s="60" t="s">
        <v>32</v>
      </c>
      <c r="K16" s="46">
        <f>K13</f>
        <v>1480</v>
      </c>
      <c r="L16" s="46"/>
      <c r="M16" s="37"/>
      <c r="N16" s="37"/>
      <c r="O16" s="37"/>
      <c r="P16" s="37"/>
      <c r="Q16" s="47"/>
      <c r="R16" s="47"/>
      <c r="S16" s="47"/>
      <c r="T16" s="34"/>
      <c r="U16" s="34"/>
      <c r="V16" s="8"/>
      <c r="W16" s="8"/>
      <c r="X16" s="8"/>
      <c r="Y16" s="8"/>
      <c r="Z16" s="8"/>
      <c r="AA16" s="8"/>
      <c r="AB16" s="8"/>
      <c r="AH16" s="8"/>
      <c r="AI16" s="8"/>
      <c r="AJ16" s="8"/>
      <c r="AK16" s="8"/>
      <c r="AL16" s="8"/>
      <c r="AM16" s="8"/>
      <c r="AN16" s="8"/>
    </row>
    <row r="17" ht="17.25" customHeight="1" spans="3:44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ht="16.9" customHeight="1" spans="3:44">
      <c r="C18" s="61"/>
      <c r="D18" s="62" t="s">
        <v>33</v>
      </c>
      <c r="E18" s="63"/>
      <c r="F18" s="64"/>
      <c r="G18" s="65" t="s">
        <v>34</v>
      </c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6"/>
      <c r="AM18" s="67" t="s">
        <v>35</v>
      </c>
      <c r="AN18" s="68"/>
    </row>
    <row r="19" ht="12" customHeight="1" spans="3:44">
      <c r="C19" s="61"/>
      <c r="D19" s="69"/>
      <c r="E19" s="70"/>
      <c r="F19" s="71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3"/>
      <c r="AI19" s="73"/>
      <c r="AJ19" s="73"/>
      <c r="AK19" s="73"/>
      <c r="AL19" s="74"/>
      <c r="AM19" s="75"/>
      <c r="AN19" s="76"/>
    </row>
    <row r="20" s="2" customFormat="1" ht="24" customHeight="1" spans="3:44">
      <c r="C20" s="77"/>
      <c r="D20" s="78" t="s">
        <v>36</v>
      </c>
      <c r="E20" s="78"/>
      <c r="F20" s="79"/>
      <c r="G20" s="80"/>
      <c r="H20" s="81"/>
      <c r="I20" s="81"/>
      <c r="J20" s="80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2"/>
      <c r="AI20" s="81"/>
      <c r="AJ20" s="83"/>
      <c r="AK20" s="83"/>
      <c r="AL20" s="83"/>
      <c r="AM20" s="84"/>
      <c r="AN20" s="85"/>
      <c r="AO20" s="86"/>
    </row>
    <row r="21" ht="156" customHeight="1" spans="3:44">
      <c r="C21" s="61"/>
      <c r="D21" s="87" t="s">
        <v>37</v>
      </c>
      <c r="E21" s="87" t="s">
        <v>38</v>
      </c>
      <c r="F21" s="88" t="s">
        <v>39</v>
      </c>
      <c r="G21" s="89" t="s">
        <v>40</v>
      </c>
      <c r="H21" s="90" t="s">
        <v>117</v>
      </c>
      <c r="I21" s="90" t="s">
        <v>118</v>
      </c>
      <c r="J21" s="90" t="s">
        <v>43</v>
      </c>
      <c r="K21" s="91"/>
      <c r="L21" s="90" t="s">
        <v>44</v>
      </c>
      <c r="M21" s="92"/>
      <c r="N21" s="90" t="s">
        <v>45</v>
      </c>
      <c r="O21" s="90" t="s">
        <v>46</v>
      </c>
      <c r="P21" s="90" t="s">
        <v>47</v>
      </c>
      <c r="Q21" s="90" t="s">
        <v>48</v>
      </c>
      <c r="R21" s="90"/>
      <c r="S21" s="90"/>
      <c r="T21" s="90" t="s">
        <v>49</v>
      </c>
      <c r="U21" s="90" t="s">
        <v>50</v>
      </c>
      <c r="V21" s="90" t="s">
        <v>51</v>
      </c>
      <c r="W21" s="90"/>
      <c r="X21" s="90"/>
      <c r="Y21" s="90" t="s">
        <v>52</v>
      </c>
      <c r="Z21" s="90" t="s">
        <v>53</v>
      </c>
      <c r="AA21" s="90" t="s">
        <v>54</v>
      </c>
      <c r="AB21" s="90"/>
      <c r="AC21" s="93"/>
      <c r="AD21" s="93"/>
      <c r="AE21" s="93"/>
      <c r="AF21" s="93"/>
      <c r="AG21" s="93"/>
      <c r="AH21" s="94"/>
      <c r="AI21" s="95"/>
      <c r="AJ21" s="96"/>
      <c r="AK21" s="96"/>
      <c r="AL21" s="96"/>
      <c r="AM21" s="97"/>
      <c r="AN21" s="98" t="s">
        <v>55</v>
      </c>
      <c r="AO21" s="99" t="s">
        <v>56</v>
      </c>
      <c r="AP21" s="100"/>
      <c r="AQ21" s="100"/>
      <c r="AR21" s="100"/>
    </row>
    <row r="22" s="3" customFormat="1" ht="15" customHeight="1" spans="3:44">
      <c r="C22" s="101"/>
      <c r="D22" s="102">
        <v>1</v>
      </c>
      <c r="E22" s="102">
        <v>2</v>
      </c>
      <c r="F22" s="103">
        <v>3</v>
      </c>
      <c r="G22" s="104">
        <v>4</v>
      </c>
      <c r="H22" s="105">
        <v>5</v>
      </c>
      <c r="I22" s="105">
        <v>6</v>
      </c>
      <c r="J22" s="104">
        <v>7</v>
      </c>
      <c r="K22" s="105">
        <v>8</v>
      </c>
      <c r="L22" s="105">
        <v>9</v>
      </c>
      <c r="M22" s="105">
        <v>10</v>
      </c>
      <c r="N22" s="105">
        <v>11</v>
      </c>
      <c r="O22" s="105">
        <v>12</v>
      </c>
      <c r="P22" s="105">
        <v>14</v>
      </c>
      <c r="Q22" s="105">
        <v>13</v>
      </c>
      <c r="R22" s="105">
        <v>15</v>
      </c>
      <c r="S22" s="105"/>
      <c r="T22" s="105">
        <v>15</v>
      </c>
      <c r="U22" s="105">
        <v>16</v>
      </c>
      <c r="V22" s="105">
        <v>17</v>
      </c>
      <c r="W22" s="105">
        <v>18</v>
      </c>
      <c r="X22" s="105">
        <v>19</v>
      </c>
      <c r="Y22" s="105">
        <v>20</v>
      </c>
      <c r="Z22" s="104">
        <v>21</v>
      </c>
      <c r="AA22" s="104">
        <v>22</v>
      </c>
      <c r="AB22" s="105">
        <v>23</v>
      </c>
      <c r="AC22" s="105">
        <v>24</v>
      </c>
      <c r="AD22" s="105">
        <v>25</v>
      </c>
      <c r="AE22" s="105">
        <v>26</v>
      </c>
      <c r="AF22" s="105">
        <v>27</v>
      </c>
      <c r="AG22" s="105">
        <v>28</v>
      </c>
      <c r="AH22" s="106">
        <v>29</v>
      </c>
      <c r="AI22" s="105">
        <v>29</v>
      </c>
      <c r="AJ22" s="105">
        <v>30</v>
      </c>
      <c r="AK22" s="104">
        <v>31</v>
      </c>
      <c r="AL22" s="105">
        <v>32</v>
      </c>
      <c r="AM22" s="107">
        <v>33</v>
      </c>
      <c r="AN22" s="104">
        <v>34</v>
      </c>
      <c r="AO22" s="105">
        <v>35</v>
      </c>
      <c r="AP22" s="100"/>
      <c r="AQ22" s="100"/>
      <c r="AR22" s="100"/>
    </row>
    <row r="23" s="4" customFormat="1" ht="18.75" customHeight="1" spans="3:44">
      <c r="C23" s="108"/>
      <c r="D23" s="109" t="s">
        <v>57</v>
      </c>
      <c r="E23" s="109"/>
      <c r="F23" s="110"/>
      <c r="G23" s="111"/>
      <c r="H23" s="112" t="s">
        <v>58</v>
      </c>
      <c r="I23" s="113" t="s">
        <v>119</v>
      </c>
      <c r="J23" s="112" t="s">
        <v>120</v>
      </c>
      <c r="K23" s="114"/>
      <c r="L23" s="115" t="s">
        <v>61</v>
      </c>
      <c r="M23" s="116"/>
      <c r="N23" s="114"/>
      <c r="O23" s="115" t="s">
        <v>121</v>
      </c>
      <c r="P23" s="114" t="s">
        <v>63</v>
      </c>
      <c r="Q23" s="115" t="s">
        <v>122</v>
      </c>
      <c r="R23" s="114"/>
      <c r="S23" s="114"/>
      <c r="T23" s="114" t="s">
        <v>121</v>
      </c>
      <c r="U23" s="114" t="s">
        <v>65</v>
      </c>
      <c r="V23" s="114" t="s">
        <v>66</v>
      </c>
      <c r="W23" s="114"/>
      <c r="X23" s="114"/>
      <c r="Y23" s="114"/>
      <c r="Z23" s="112" t="s">
        <v>67</v>
      </c>
      <c r="AA23" s="112" t="s">
        <v>121</v>
      </c>
      <c r="AB23" s="114"/>
      <c r="AC23" s="117"/>
      <c r="AD23" s="117"/>
      <c r="AE23" s="117"/>
      <c r="AF23" s="117"/>
      <c r="AG23" s="117"/>
      <c r="AH23" s="118"/>
      <c r="AI23" s="119"/>
      <c r="AJ23" s="119"/>
      <c r="AK23" s="119"/>
      <c r="AL23" s="119"/>
      <c r="AM23" s="120"/>
      <c r="AN23" s="121"/>
      <c r="AO23" s="122"/>
      <c r="AP23" s="123"/>
      <c r="AQ23" s="123"/>
      <c r="AR23" s="123"/>
    </row>
    <row r="24" s="3" customFormat="1" ht="19.5" customHeight="1" spans="3:44">
      <c r="C24" s="124"/>
      <c r="D24" s="125" t="s">
        <v>69</v>
      </c>
      <c r="E24" s="125"/>
      <c r="F24" s="126"/>
      <c r="G24" s="127"/>
      <c r="H24" s="128">
        <v>8</v>
      </c>
      <c r="I24" s="128">
        <v>8</v>
      </c>
      <c r="J24" s="127">
        <v>8</v>
      </c>
      <c r="K24" s="128"/>
      <c r="L24" s="128">
        <v>8</v>
      </c>
      <c r="M24" s="128"/>
      <c r="N24" s="128"/>
      <c r="O24" s="128">
        <v>8</v>
      </c>
      <c r="P24" s="128">
        <v>8</v>
      </c>
      <c r="Q24" s="128">
        <v>8</v>
      </c>
      <c r="R24" s="128"/>
      <c r="S24" s="128"/>
      <c r="T24" s="128">
        <v>8</v>
      </c>
      <c r="U24" s="128">
        <v>8</v>
      </c>
      <c r="V24" s="128">
        <v>8</v>
      </c>
      <c r="W24" s="128"/>
      <c r="X24" s="128"/>
      <c r="Y24" s="128"/>
      <c r="Z24" s="127">
        <v>8</v>
      </c>
      <c r="AA24" s="127">
        <v>8</v>
      </c>
      <c r="AB24" s="129"/>
      <c r="AC24" s="130"/>
      <c r="AD24" s="130"/>
      <c r="AE24" s="130"/>
      <c r="AF24" s="130"/>
      <c r="AG24" s="130"/>
      <c r="AH24" s="131"/>
      <c r="AI24" s="130"/>
      <c r="AJ24" s="130"/>
      <c r="AK24" s="130"/>
      <c r="AL24" s="130"/>
      <c r="AM24" s="132"/>
      <c r="AN24" s="133"/>
      <c r="AO24" s="134"/>
      <c r="AP24" s="100"/>
      <c r="AQ24" s="100"/>
      <c r="AR24" s="100"/>
    </row>
    <row r="25" ht="29.25" customHeight="1" spans="3:44">
      <c r="C25" s="135">
        <v>1</v>
      </c>
      <c r="D25" s="136" t="s">
        <v>70</v>
      </c>
      <c r="E25" s="137"/>
      <c r="F25" s="138" t="s">
        <v>71</v>
      </c>
      <c r="G25" s="139"/>
      <c r="H25" s="140"/>
      <c r="I25" s="140">
        <v>45</v>
      </c>
      <c r="J25" s="141">
        <v>135</v>
      </c>
      <c r="K25" s="140"/>
      <c r="L25" s="140"/>
      <c r="M25" s="140"/>
      <c r="N25" s="140"/>
      <c r="O25" s="140">
        <v>105</v>
      </c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1">
        <v>14.25</v>
      </c>
      <c r="AA25" s="141"/>
      <c r="AB25" s="140"/>
      <c r="AC25" s="140"/>
      <c r="AD25" s="140"/>
      <c r="AE25" s="140"/>
      <c r="AF25" s="140"/>
      <c r="AG25" s="140"/>
      <c r="AH25" s="142"/>
      <c r="AI25" s="140"/>
      <c r="AJ25" s="140"/>
      <c r="AK25" s="140"/>
      <c r="AL25" s="140"/>
      <c r="AM25" s="143"/>
      <c r="AN25" s="144">
        <f>SUM(G26:AH26)</f>
        <v>2.394</v>
      </c>
      <c r="AO25" s="145">
        <f>SUM(AI26:AM26)</f>
        <v>0</v>
      </c>
      <c r="AP25" s="100"/>
      <c r="AQ25" s="100"/>
      <c r="AR25" s="100"/>
    </row>
    <row r="26" ht="23.25" customHeight="1" spans="3:44">
      <c r="C26" s="146"/>
      <c r="D26" s="147"/>
      <c r="E26" s="83"/>
      <c r="F26" s="138" t="s">
        <v>72</v>
      </c>
      <c r="G26" s="148">
        <f t="shared" ref="G26:AM26" si="0">(G$24*G25)/1000</f>
        <v>0</v>
      </c>
      <c r="H26" s="149">
        <f t="shared" si="0"/>
        <v>0</v>
      </c>
      <c r="I26" s="149">
        <f t="shared" si="0"/>
        <v>0.36</v>
      </c>
      <c r="J26" s="149">
        <f t="shared" si="0"/>
        <v>1.08</v>
      </c>
      <c r="K26" s="149">
        <f t="shared" si="0"/>
        <v>0</v>
      </c>
      <c r="L26" s="149">
        <f t="shared" si="0"/>
        <v>0</v>
      </c>
      <c r="M26" s="149">
        <f t="shared" si="0"/>
        <v>0</v>
      </c>
      <c r="N26" s="149">
        <f t="shared" si="0"/>
        <v>0</v>
      </c>
      <c r="O26" s="149">
        <f t="shared" si="0"/>
        <v>0.84</v>
      </c>
      <c r="P26" s="149">
        <f t="shared" si="0"/>
        <v>0</v>
      </c>
      <c r="Q26" s="149">
        <f t="shared" si="0"/>
        <v>0</v>
      </c>
      <c r="R26" s="149">
        <f t="shared" si="0"/>
        <v>0</v>
      </c>
      <c r="S26" s="149">
        <f t="shared" si="0"/>
        <v>0</v>
      </c>
      <c r="T26" s="149">
        <f t="shared" si="0"/>
        <v>0</v>
      </c>
      <c r="U26" s="149">
        <f t="shared" si="0"/>
        <v>0</v>
      </c>
      <c r="V26" s="149">
        <f t="shared" si="0"/>
        <v>0</v>
      </c>
      <c r="W26" s="149"/>
      <c r="X26" s="149">
        <f t="shared" si="0"/>
        <v>0</v>
      </c>
      <c r="Y26" s="149">
        <f t="shared" si="0"/>
        <v>0</v>
      </c>
      <c r="Z26" s="149">
        <f t="shared" si="0"/>
        <v>0.114</v>
      </c>
      <c r="AA26" s="149">
        <f t="shared" si="0"/>
        <v>0</v>
      </c>
      <c r="AB26" s="149">
        <f t="shared" si="0"/>
        <v>0</v>
      </c>
      <c r="AC26" s="149">
        <f t="shared" si="0"/>
        <v>0</v>
      </c>
      <c r="AD26" s="149">
        <f t="shared" si="0"/>
        <v>0</v>
      </c>
      <c r="AE26" s="149">
        <f t="shared" si="0"/>
        <v>0</v>
      </c>
      <c r="AF26" s="149">
        <f t="shared" si="0"/>
        <v>0</v>
      </c>
      <c r="AG26" s="149">
        <f t="shared" si="0"/>
        <v>0</v>
      </c>
      <c r="AH26" s="150">
        <f t="shared" si="0"/>
        <v>0</v>
      </c>
      <c r="AI26" s="149">
        <f t="shared" si="0"/>
        <v>0</v>
      </c>
      <c r="AJ26" s="149">
        <f t="shared" si="0"/>
        <v>0</v>
      </c>
      <c r="AK26" s="149">
        <f t="shared" si="0"/>
        <v>0</v>
      </c>
      <c r="AL26" s="149">
        <f t="shared" si="0"/>
        <v>0</v>
      </c>
      <c r="AM26" s="151">
        <f t="shared" si="0"/>
        <v>0</v>
      </c>
      <c r="AN26" s="152"/>
      <c r="AO26" s="153"/>
      <c r="AP26" s="100"/>
      <c r="AQ26" s="100"/>
      <c r="AR26" s="100"/>
    </row>
    <row r="27" ht="29.25" customHeight="1" spans="3:44">
      <c r="C27" s="135">
        <v>2</v>
      </c>
      <c r="D27" s="136" t="s">
        <v>73</v>
      </c>
      <c r="E27" s="137"/>
      <c r="F27" s="138" t="s">
        <v>71</v>
      </c>
      <c r="G27" s="139"/>
      <c r="H27" s="140"/>
      <c r="I27" s="140">
        <v>105</v>
      </c>
      <c r="J27" s="141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1"/>
      <c r="AA27" s="141"/>
      <c r="AB27" s="140"/>
      <c r="AC27" s="140"/>
      <c r="AD27" s="140"/>
      <c r="AE27" s="140"/>
      <c r="AF27" s="140"/>
      <c r="AG27" s="140"/>
      <c r="AH27" s="142"/>
      <c r="AI27" s="140"/>
      <c r="AJ27" s="140"/>
      <c r="AK27" s="140"/>
      <c r="AL27" s="140"/>
      <c r="AM27" s="143"/>
      <c r="AN27" s="144">
        <f>SUM(G28:AH28)</f>
        <v>0.84</v>
      </c>
      <c r="AO27" s="145"/>
      <c r="AP27" s="154"/>
      <c r="AQ27" s="155"/>
      <c r="AR27" s="100"/>
    </row>
    <row r="28" ht="28.15" customHeight="1" spans="3:44">
      <c r="C28" s="146"/>
      <c r="D28" s="147"/>
      <c r="E28" s="83"/>
      <c r="F28" s="138" t="s">
        <v>72</v>
      </c>
      <c r="G28" s="148">
        <f t="shared" ref="G28:AM28" si="1">(G$24*G27)/1000</f>
        <v>0</v>
      </c>
      <c r="H28" s="149">
        <f t="shared" si="1"/>
        <v>0</v>
      </c>
      <c r="I28" s="149">
        <f t="shared" si="1"/>
        <v>0.84</v>
      </c>
      <c r="J28" s="149">
        <f t="shared" si="1"/>
        <v>0</v>
      </c>
      <c r="K28" s="149">
        <f t="shared" si="1"/>
        <v>0</v>
      </c>
      <c r="L28" s="149">
        <f t="shared" si="1"/>
        <v>0</v>
      </c>
      <c r="M28" s="149">
        <f t="shared" si="1"/>
        <v>0</v>
      </c>
      <c r="N28" s="149">
        <f t="shared" si="1"/>
        <v>0</v>
      </c>
      <c r="O28" s="149">
        <f t="shared" si="1"/>
        <v>0</v>
      </c>
      <c r="P28" s="149">
        <f t="shared" si="1"/>
        <v>0</v>
      </c>
      <c r="Q28" s="149">
        <f t="shared" si="1"/>
        <v>0</v>
      </c>
      <c r="R28" s="149">
        <f t="shared" si="1"/>
        <v>0</v>
      </c>
      <c r="S28" s="149">
        <f t="shared" si="1"/>
        <v>0</v>
      </c>
      <c r="T28" s="149">
        <f t="shared" si="1"/>
        <v>0</v>
      </c>
      <c r="U28" s="149">
        <f t="shared" si="1"/>
        <v>0</v>
      </c>
      <c r="V28" s="149">
        <f t="shared" si="1"/>
        <v>0</v>
      </c>
      <c r="W28" s="149">
        <f t="shared" si="1"/>
        <v>0</v>
      </c>
      <c r="X28" s="149">
        <f t="shared" si="1"/>
        <v>0</v>
      </c>
      <c r="Y28" s="149">
        <f t="shared" si="1"/>
        <v>0</v>
      </c>
      <c r="Z28" s="149">
        <f t="shared" si="1"/>
        <v>0</v>
      </c>
      <c r="AA28" s="149">
        <f t="shared" si="1"/>
        <v>0</v>
      </c>
      <c r="AB28" s="149">
        <f t="shared" si="1"/>
        <v>0</v>
      </c>
      <c r="AC28" s="149">
        <f t="shared" si="1"/>
        <v>0</v>
      </c>
      <c r="AD28" s="149">
        <f t="shared" si="1"/>
        <v>0</v>
      </c>
      <c r="AE28" s="149">
        <f t="shared" si="1"/>
        <v>0</v>
      </c>
      <c r="AF28" s="149">
        <f t="shared" si="1"/>
        <v>0</v>
      </c>
      <c r="AG28" s="149">
        <f t="shared" si="1"/>
        <v>0</v>
      </c>
      <c r="AH28" s="150">
        <f t="shared" si="1"/>
        <v>0</v>
      </c>
      <c r="AI28" s="149">
        <f t="shared" si="1"/>
        <v>0</v>
      </c>
      <c r="AJ28" s="149">
        <f t="shared" si="1"/>
        <v>0</v>
      </c>
      <c r="AK28" s="149">
        <f t="shared" si="1"/>
        <v>0</v>
      </c>
      <c r="AL28" s="149">
        <f t="shared" si="1"/>
        <v>0</v>
      </c>
      <c r="AM28" s="151">
        <f t="shared" si="1"/>
        <v>0</v>
      </c>
      <c r="AN28" s="152"/>
      <c r="AO28" s="153"/>
      <c r="AP28" s="154"/>
      <c r="AQ28" s="155"/>
      <c r="AR28" s="100"/>
    </row>
    <row r="29" ht="25.5" customHeight="1" spans="3:44">
      <c r="C29" s="135">
        <v>3</v>
      </c>
      <c r="D29" s="136" t="s">
        <v>74</v>
      </c>
      <c r="E29" s="137"/>
      <c r="F29" s="138" t="s">
        <v>71</v>
      </c>
      <c r="G29" s="139"/>
      <c r="H29" s="140">
        <v>10</v>
      </c>
      <c r="I29" s="140">
        <v>1.5</v>
      </c>
      <c r="J29" s="141"/>
      <c r="K29" s="140"/>
      <c r="L29" s="140"/>
      <c r="M29" s="140"/>
      <c r="N29" s="140"/>
      <c r="O29" s="140"/>
      <c r="P29" s="140">
        <v>10</v>
      </c>
      <c r="Q29" s="140"/>
      <c r="R29" s="140"/>
      <c r="S29" s="140"/>
      <c r="T29" s="140"/>
      <c r="U29" s="140"/>
      <c r="V29" s="140"/>
      <c r="W29" s="140"/>
      <c r="X29" s="140"/>
      <c r="Y29" s="140"/>
      <c r="Z29" s="141">
        <v>7.4</v>
      </c>
      <c r="AA29" s="141"/>
      <c r="AB29" s="140"/>
      <c r="AC29" s="140"/>
      <c r="AD29" s="140"/>
      <c r="AE29" s="140"/>
      <c r="AF29" s="140"/>
      <c r="AG29" s="140"/>
      <c r="AH29" s="142"/>
      <c r="AI29" s="140"/>
      <c r="AJ29" s="140"/>
      <c r="AK29" s="140"/>
      <c r="AL29" s="140"/>
      <c r="AM29" s="143"/>
      <c r="AN29" s="144">
        <f>SUM(G30:AH30)</f>
        <v>0.2312</v>
      </c>
      <c r="AO29" s="145">
        <f>SUM(AI30:AM30)</f>
        <v>0</v>
      </c>
      <c r="AP29" s="100"/>
      <c r="AQ29" s="100"/>
      <c r="AR29" s="100"/>
    </row>
    <row r="30" ht="28.5" customHeight="1" spans="3:44">
      <c r="C30" s="146"/>
      <c r="D30" s="147"/>
      <c r="E30" s="83"/>
      <c r="F30" s="138" t="s">
        <v>72</v>
      </c>
      <c r="G30" s="148">
        <f t="shared" ref="G30:AM30" si="2">(G$24*G29)/1000</f>
        <v>0</v>
      </c>
      <c r="H30" s="149">
        <f t="shared" si="2"/>
        <v>0.08</v>
      </c>
      <c r="I30" s="149">
        <f t="shared" si="2"/>
        <v>0.012</v>
      </c>
      <c r="J30" s="149">
        <f t="shared" si="2"/>
        <v>0</v>
      </c>
      <c r="K30" s="149">
        <f t="shared" si="2"/>
        <v>0</v>
      </c>
      <c r="L30" s="149">
        <f t="shared" si="2"/>
        <v>0</v>
      </c>
      <c r="M30" s="149">
        <f t="shared" si="2"/>
        <v>0</v>
      </c>
      <c r="N30" s="149">
        <f t="shared" si="2"/>
        <v>0</v>
      </c>
      <c r="O30" s="149">
        <f t="shared" si="2"/>
        <v>0</v>
      </c>
      <c r="P30" s="149">
        <f t="shared" si="2"/>
        <v>0.08</v>
      </c>
      <c r="Q30" s="149">
        <f t="shared" si="2"/>
        <v>0</v>
      </c>
      <c r="R30" s="149">
        <f t="shared" si="2"/>
        <v>0</v>
      </c>
      <c r="S30" s="149">
        <f t="shared" si="2"/>
        <v>0</v>
      </c>
      <c r="T30" s="149">
        <f t="shared" si="2"/>
        <v>0</v>
      </c>
      <c r="U30" s="149">
        <f t="shared" si="2"/>
        <v>0</v>
      </c>
      <c r="V30" s="149">
        <f t="shared" si="2"/>
        <v>0</v>
      </c>
      <c r="W30" s="149">
        <f t="shared" si="2"/>
        <v>0</v>
      </c>
      <c r="X30" s="149">
        <f t="shared" si="2"/>
        <v>0</v>
      </c>
      <c r="Y30" s="149">
        <f t="shared" si="2"/>
        <v>0</v>
      </c>
      <c r="Z30" s="149">
        <f t="shared" si="2"/>
        <v>0.0592</v>
      </c>
      <c r="AA30" s="149">
        <f t="shared" si="2"/>
        <v>0</v>
      </c>
      <c r="AB30" s="149">
        <f t="shared" si="2"/>
        <v>0</v>
      </c>
      <c r="AC30" s="149">
        <f t="shared" si="2"/>
        <v>0</v>
      </c>
      <c r="AD30" s="149">
        <f t="shared" si="2"/>
        <v>0</v>
      </c>
      <c r="AE30" s="149">
        <f t="shared" si="2"/>
        <v>0</v>
      </c>
      <c r="AF30" s="149">
        <f t="shared" si="2"/>
        <v>0</v>
      </c>
      <c r="AG30" s="149">
        <f t="shared" si="2"/>
        <v>0</v>
      </c>
      <c r="AH30" s="150">
        <f t="shared" si="2"/>
        <v>0</v>
      </c>
      <c r="AI30" s="149">
        <f t="shared" si="2"/>
        <v>0</v>
      </c>
      <c r="AJ30" s="149">
        <f t="shared" si="2"/>
        <v>0</v>
      </c>
      <c r="AK30" s="149">
        <f t="shared" si="2"/>
        <v>0</v>
      </c>
      <c r="AL30" s="149">
        <f t="shared" si="2"/>
        <v>0</v>
      </c>
      <c r="AM30" s="151">
        <f t="shared" si="2"/>
        <v>0</v>
      </c>
      <c r="AN30" s="152"/>
      <c r="AO30" s="153"/>
      <c r="AP30" s="100"/>
      <c r="AQ30" s="100"/>
      <c r="AR30" s="100"/>
    </row>
    <row r="31" ht="27.75" customHeight="1" spans="3:44">
      <c r="C31" s="135">
        <v>4</v>
      </c>
      <c r="D31" s="136" t="s">
        <v>50</v>
      </c>
      <c r="E31" s="137"/>
      <c r="F31" s="138" t="s">
        <v>71</v>
      </c>
      <c r="G31" s="139"/>
      <c r="H31" s="140">
        <v>30</v>
      </c>
      <c r="I31" s="140"/>
      <c r="J31" s="141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>
        <v>33.157</v>
      </c>
      <c r="V31" s="140"/>
      <c r="W31" s="140"/>
      <c r="X31" s="140"/>
      <c r="Y31" s="140"/>
      <c r="Z31" s="141"/>
      <c r="AA31" s="141"/>
      <c r="AB31" s="140"/>
      <c r="AC31" s="140"/>
      <c r="AD31" s="140"/>
      <c r="AE31" s="140"/>
      <c r="AF31" s="140"/>
      <c r="AG31" s="140"/>
      <c r="AH31" s="142"/>
      <c r="AI31" s="140"/>
      <c r="AJ31" s="140"/>
      <c r="AK31" s="140"/>
      <c r="AL31" s="140"/>
      <c r="AM31" s="143"/>
      <c r="AN31" s="144">
        <f t="shared" ref="AN31" si="3">SUM(G32:AH32)</f>
        <v>0.505256</v>
      </c>
      <c r="AO31" s="145">
        <f>SUM(AI32:AM32)</f>
        <v>0</v>
      </c>
      <c r="AP31" s="100"/>
      <c r="AQ31" s="100"/>
      <c r="AR31" s="100"/>
    </row>
    <row r="32" ht="24.75" customHeight="1" spans="3:44">
      <c r="C32" s="146"/>
      <c r="D32" s="147"/>
      <c r="E32" s="83"/>
      <c r="F32" s="138" t="s">
        <v>72</v>
      </c>
      <c r="G32" s="148">
        <f t="shared" ref="G32:AM32" si="4">(G$24*G31)/1000</f>
        <v>0</v>
      </c>
      <c r="H32" s="149">
        <f t="shared" si="4"/>
        <v>0.24</v>
      </c>
      <c r="I32" s="149">
        <f t="shared" si="4"/>
        <v>0</v>
      </c>
      <c r="J32" s="149">
        <f t="shared" si="4"/>
        <v>0</v>
      </c>
      <c r="K32" s="149">
        <f t="shared" si="4"/>
        <v>0</v>
      </c>
      <c r="L32" s="149">
        <f t="shared" si="4"/>
        <v>0</v>
      </c>
      <c r="M32" s="149">
        <f t="shared" si="4"/>
        <v>0</v>
      </c>
      <c r="N32" s="149">
        <f t="shared" si="4"/>
        <v>0</v>
      </c>
      <c r="O32" s="149">
        <f t="shared" si="4"/>
        <v>0</v>
      </c>
      <c r="P32" s="149">
        <f t="shared" si="4"/>
        <v>0</v>
      </c>
      <c r="Q32" s="149">
        <f t="shared" si="4"/>
        <v>0</v>
      </c>
      <c r="R32" s="149">
        <f t="shared" si="4"/>
        <v>0</v>
      </c>
      <c r="S32" s="149">
        <f t="shared" si="4"/>
        <v>0</v>
      </c>
      <c r="T32" s="149">
        <f t="shared" si="4"/>
        <v>0</v>
      </c>
      <c r="U32" s="149">
        <f t="shared" si="4"/>
        <v>0.265256</v>
      </c>
      <c r="V32" s="149">
        <f t="shared" si="4"/>
        <v>0</v>
      </c>
      <c r="W32" s="149">
        <f t="shared" si="4"/>
        <v>0</v>
      </c>
      <c r="X32" s="149">
        <f t="shared" si="4"/>
        <v>0</v>
      </c>
      <c r="Y32" s="149">
        <f t="shared" si="4"/>
        <v>0</v>
      </c>
      <c r="Z32" s="149">
        <f t="shared" si="4"/>
        <v>0</v>
      </c>
      <c r="AA32" s="149">
        <f t="shared" si="4"/>
        <v>0</v>
      </c>
      <c r="AB32" s="149">
        <f t="shared" si="4"/>
        <v>0</v>
      </c>
      <c r="AC32" s="149">
        <f t="shared" si="4"/>
        <v>0</v>
      </c>
      <c r="AD32" s="149">
        <f t="shared" si="4"/>
        <v>0</v>
      </c>
      <c r="AE32" s="149">
        <f t="shared" si="4"/>
        <v>0</v>
      </c>
      <c r="AF32" s="149">
        <f t="shared" si="4"/>
        <v>0</v>
      </c>
      <c r="AG32" s="149">
        <f t="shared" si="4"/>
        <v>0</v>
      </c>
      <c r="AH32" s="150">
        <f t="shared" si="4"/>
        <v>0</v>
      </c>
      <c r="AI32" s="149">
        <f t="shared" si="4"/>
        <v>0</v>
      </c>
      <c r="AJ32" s="149">
        <f t="shared" si="4"/>
        <v>0</v>
      </c>
      <c r="AK32" s="149">
        <f t="shared" si="4"/>
        <v>0</v>
      </c>
      <c r="AL32" s="149">
        <f t="shared" si="4"/>
        <v>0</v>
      </c>
      <c r="AM32" s="151">
        <f t="shared" si="4"/>
        <v>0</v>
      </c>
      <c r="AN32" s="152"/>
      <c r="AO32" s="153"/>
      <c r="AP32" s="100"/>
      <c r="AQ32" s="100"/>
      <c r="AR32" s="100"/>
    </row>
    <row r="33" ht="29.25" customHeight="1" spans="3:44">
      <c r="C33" s="135">
        <v>5</v>
      </c>
      <c r="D33" s="136" t="s">
        <v>51</v>
      </c>
      <c r="E33" s="137"/>
      <c r="F33" s="138" t="s">
        <v>71</v>
      </c>
      <c r="G33" s="139"/>
      <c r="H33" s="140"/>
      <c r="I33" s="140"/>
      <c r="J33" s="141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>
        <v>39.473</v>
      </c>
      <c r="W33" s="140"/>
      <c r="X33" s="140"/>
      <c r="Y33" s="140"/>
      <c r="Z33" s="141"/>
      <c r="AA33" s="141"/>
      <c r="AB33" s="140"/>
      <c r="AC33" s="140"/>
      <c r="AD33" s="140"/>
      <c r="AE33" s="140"/>
      <c r="AF33" s="140"/>
      <c r="AG33" s="140"/>
      <c r="AH33" s="142"/>
      <c r="AI33" s="140"/>
      <c r="AJ33" s="140"/>
      <c r="AK33" s="140"/>
      <c r="AL33" s="140"/>
      <c r="AM33" s="143"/>
      <c r="AN33" s="144">
        <f t="shared" ref="AN33" si="5">SUM(G34:AH34)</f>
        <v>0.315784</v>
      </c>
      <c r="AO33" s="145">
        <f>SUM(AI34:AM34)</f>
        <v>0</v>
      </c>
      <c r="AP33" s="100"/>
      <c r="AQ33" s="100"/>
      <c r="AR33" s="100"/>
    </row>
    <row r="34" ht="19.15" customHeight="1" spans="3:44">
      <c r="C34" s="146"/>
      <c r="D34" s="147"/>
      <c r="E34" s="83"/>
      <c r="F34" s="138" t="s">
        <v>72</v>
      </c>
      <c r="G34" s="148">
        <f t="shared" ref="G34:AM34" si="6">(G$24*G33)/1000</f>
        <v>0</v>
      </c>
      <c r="H34" s="149">
        <f t="shared" si="6"/>
        <v>0</v>
      </c>
      <c r="I34" s="149">
        <f t="shared" si="6"/>
        <v>0</v>
      </c>
      <c r="J34" s="149">
        <f t="shared" si="6"/>
        <v>0</v>
      </c>
      <c r="K34" s="149">
        <f t="shared" si="6"/>
        <v>0</v>
      </c>
      <c r="L34" s="149">
        <f t="shared" si="6"/>
        <v>0</v>
      </c>
      <c r="M34" s="149">
        <f t="shared" si="6"/>
        <v>0</v>
      </c>
      <c r="N34" s="149">
        <f t="shared" si="6"/>
        <v>0</v>
      </c>
      <c r="O34" s="149">
        <f t="shared" si="6"/>
        <v>0</v>
      </c>
      <c r="P34" s="149">
        <f t="shared" si="6"/>
        <v>0</v>
      </c>
      <c r="Q34" s="149">
        <f t="shared" si="6"/>
        <v>0</v>
      </c>
      <c r="R34" s="149">
        <f t="shared" si="6"/>
        <v>0</v>
      </c>
      <c r="S34" s="149">
        <f t="shared" si="6"/>
        <v>0</v>
      </c>
      <c r="T34" s="149">
        <f t="shared" si="6"/>
        <v>0</v>
      </c>
      <c r="U34" s="149">
        <f t="shared" si="6"/>
        <v>0</v>
      </c>
      <c r="V34" s="149">
        <f t="shared" si="6"/>
        <v>0.315784</v>
      </c>
      <c r="W34" s="149">
        <f t="shared" si="6"/>
        <v>0</v>
      </c>
      <c r="X34" s="149">
        <f t="shared" si="6"/>
        <v>0</v>
      </c>
      <c r="Y34" s="149">
        <f t="shared" si="6"/>
        <v>0</v>
      </c>
      <c r="Z34" s="149">
        <f t="shared" si="6"/>
        <v>0</v>
      </c>
      <c r="AA34" s="149">
        <f t="shared" si="6"/>
        <v>0</v>
      </c>
      <c r="AB34" s="149">
        <f t="shared" si="6"/>
        <v>0</v>
      </c>
      <c r="AC34" s="149">
        <f t="shared" si="6"/>
        <v>0</v>
      </c>
      <c r="AD34" s="149">
        <f t="shared" si="6"/>
        <v>0</v>
      </c>
      <c r="AE34" s="149">
        <f t="shared" si="6"/>
        <v>0</v>
      </c>
      <c r="AF34" s="149">
        <f t="shared" si="6"/>
        <v>0</v>
      </c>
      <c r="AG34" s="149">
        <f t="shared" si="6"/>
        <v>0</v>
      </c>
      <c r="AH34" s="150">
        <f t="shared" si="6"/>
        <v>0</v>
      </c>
      <c r="AI34" s="149">
        <f t="shared" si="6"/>
        <v>0</v>
      </c>
      <c r="AJ34" s="149">
        <f t="shared" si="6"/>
        <v>0</v>
      </c>
      <c r="AK34" s="149">
        <f t="shared" si="6"/>
        <v>0</v>
      </c>
      <c r="AL34" s="149">
        <f t="shared" si="6"/>
        <v>0</v>
      </c>
      <c r="AM34" s="151">
        <f t="shared" si="6"/>
        <v>0</v>
      </c>
      <c r="AN34" s="152"/>
      <c r="AO34" s="153"/>
      <c r="AP34" s="100"/>
      <c r="AQ34" s="100"/>
      <c r="AR34" s="100"/>
    </row>
    <row r="35" ht="25.5" spans="3:44">
      <c r="C35" s="135">
        <v>6</v>
      </c>
      <c r="D35" s="156" t="s">
        <v>75</v>
      </c>
      <c r="E35" s="137"/>
      <c r="F35" s="138" t="s">
        <v>71</v>
      </c>
      <c r="G35" s="139"/>
      <c r="H35" s="140"/>
      <c r="I35" s="140"/>
      <c r="J35" s="141"/>
      <c r="K35" s="140"/>
      <c r="L35" s="140"/>
      <c r="M35" s="140"/>
      <c r="N35" s="140"/>
      <c r="O35" s="140"/>
      <c r="P35" s="140">
        <v>74</v>
      </c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41"/>
      <c r="AB35" s="140"/>
      <c r="AC35" s="140"/>
      <c r="AD35" s="140"/>
      <c r="AE35" s="140"/>
      <c r="AF35" s="140"/>
      <c r="AG35" s="140"/>
      <c r="AH35" s="142"/>
      <c r="AI35" s="140"/>
      <c r="AJ35" s="140"/>
      <c r="AK35" s="140"/>
      <c r="AL35" s="140"/>
      <c r="AM35" s="143"/>
      <c r="AN35" s="144">
        <f t="shared" ref="AN35" si="7">SUM(G36:AH36)</f>
        <v>0.592</v>
      </c>
      <c r="AO35" s="145">
        <f>SUM(AI36:AM36)</f>
        <v>0</v>
      </c>
      <c r="AP35" s="100"/>
      <c r="AQ35" s="100"/>
      <c r="AR35" s="100"/>
    </row>
    <row r="36" ht="25.5" spans="3:44">
      <c r="C36" s="146"/>
      <c r="D36" s="157"/>
      <c r="E36" s="83"/>
      <c r="F36" s="138" t="s">
        <v>72</v>
      </c>
      <c r="G36" s="148">
        <f t="shared" ref="G36:AM36" si="8">(G$24*G35)/1000</f>
        <v>0</v>
      </c>
      <c r="H36" s="149">
        <f t="shared" si="8"/>
        <v>0</v>
      </c>
      <c r="I36" s="149">
        <f t="shared" si="8"/>
        <v>0</v>
      </c>
      <c r="J36" s="149">
        <f t="shared" si="8"/>
        <v>0</v>
      </c>
      <c r="K36" s="149">
        <f t="shared" si="8"/>
        <v>0</v>
      </c>
      <c r="L36" s="149">
        <f t="shared" si="8"/>
        <v>0</v>
      </c>
      <c r="M36" s="149">
        <f t="shared" si="8"/>
        <v>0</v>
      </c>
      <c r="N36" s="149">
        <f t="shared" si="8"/>
        <v>0</v>
      </c>
      <c r="O36" s="149">
        <f t="shared" si="8"/>
        <v>0</v>
      </c>
      <c r="P36" s="149">
        <f t="shared" si="8"/>
        <v>0.592</v>
      </c>
      <c r="Q36" s="149">
        <f t="shared" si="8"/>
        <v>0</v>
      </c>
      <c r="R36" s="149">
        <f t="shared" si="8"/>
        <v>0</v>
      </c>
      <c r="S36" s="149">
        <f t="shared" si="8"/>
        <v>0</v>
      </c>
      <c r="T36" s="149">
        <f t="shared" si="8"/>
        <v>0</v>
      </c>
      <c r="U36" s="149">
        <f t="shared" si="8"/>
        <v>0</v>
      </c>
      <c r="V36" s="149">
        <f t="shared" si="8"/>
        <v>0</v>
      </c>
      <c r="W36" s="149">
        <f t="shared" si="8"/>
        <v>0</v>
      </c>
      <c r="X36" s="149">
        <f t="shared" si="8"/>
        <v>0</v>
      </c>
      <c r="Y36" s="149">
        <f t="shared" si="8"/>
        <v>0</v>
      </c>
      <c r="Z36" s="149">
        <f t="shared" si="8"/>
        <v>0</v>
      </c>
      <c r="AA36" s="149">
        <f t="shared" si="8"/>
        <v>0</v>
      </c>
      <c r="AB36" s="149">
        <f t="shared" si="8"/>
        <v>0</v>
      </c>
      <c r="AC36" s="149">
        <f t="shared" si="8"/>
        <v>0</v>
      </c>
      <c r="AD36" s="149">
        <f t="shared" si="8"/>
        <v>0</v>
      </c>
      <c r="AE36" s="149">
        <f t="shared" si="8"/>
        <v>0</v>
      </c>
      <c r="AF36" s="149">
        <f t="shared" si="8"/>
        <v>0</v>
      </c>
      <c r="AG36" s="149">
        <f t="shared" si="8"/>
        <v>0</v>
      </c>
      <c r="AH36" s="150">
        <f t="shared" si="8"/>
        <v>0</v>
      </c>
      <c r="AI36" s="149">
        <f t="shared" si="8"/>
        <v>0</v>
      </c>
      <c r="AJ36" s="149">
        <f t="shared" si="8"/>
        <v>0</v>
      </c>
      <c r="AK36" s="149">
        <f t="shared" si="8"/>
        <v>0</v>
      </c>
      <c r="AL36" s="149">
        <f t="shared" si="8"/>
        <v>0</v>
      </c>
      <c r="AM36" s="151">
        <f t="shared" si="8"/>
        <v>0</v>
      </c>
      <c r="AN36" s="152"/>
      <c r="AO36" s="153"/>
      <c r="AP36" s="16"/>
      <c r="AQ36" s="100"/>
      <c r="AR36" s="100"/>
    </row>
    <row r="37" ht="26.25" customHeight="1" spans="3:44">
      <c r="C37" s="135">
        <v>7</v>
      </c>
      <c r="D37" s="136" t="s">
        <v>76</v>
      </c>
      <c r="E37" s="137"/>
      <c r="F37" s="138" t="s">
        <v>71</v>
      </c>
      <c r="G37" s="139"/>
      <c r="H37" s="140"/>
      <c r="I37" s="140">
        <v>1.2</v>
      </c>
      <c r="J37" s="141">
        <v>7</v>
      </c>
      <c r="K37" s="140"/>
      <c r="L37" s="140"/>
      <c r="M37" s="140"/>
      <c r="N37" s="140"/>
      <c r="O37" s="140"/>
      <c r="P37" s="140"/>
      <c r="Q37" s="140">
        <v>3</v>
      </c>
      <c r="R37" s="140"/>
      <c r="S37" s="140"/>
      <c r="T37" s="140"/>
      <c r="U37" s="140"/>
      <c r="V37" s="140"/>
      <c r="W37" s="140"/>
      <c r="X37" s="140"/>
      <c r="Y37" s="140"/>
      <c r="Z37" s="141">
        <f>5.5+1.6</f>
        <v>7.1</v>
      </c>
      <c r="AA37" s="141"/>
      <c r="AB37" s="140"/>
      <c r="AC37" s="140"/>
      <c r="AD37" s="140"/>
      <c r="AE37" s="140"/>
      <c r="AF37" s="140"/>
      <c r="AG37" s="140"/>
      <c r="AH37" s="142"/>
      <c r="AI37" s="140"/>
      <c r="AJ37" s="140"/>
      <c r="AK37" s="140"/>
      <c r="AL37" s="140"/>
      <c r="AM37" s="143"/>
      <c r="AN37" s="144">
        <f t="shared" ref="AN37" si="9">SUM(G38:AH38)</f>
        <v>0.1464</v>
      </c>
      <c r="AO37" s="145">
        <f>SUM(AI38:AM38)</f>
        <v>0</v>
      </c>
      <c r="AP37" s="100"/>
      <c r="AQ37" s="100"/>
      <c r="AR37" s="100"/>
    </row>
    <row r="38" ht="24.75" customHeight="1" spans="3:44">
      <c r="C38" s="146"/>
      <c r="D38" s="147"/>
      <c r="E38" s="83"/>
      <c r="F38" s="138" t="s">
        <v>72</v>
      </c>
      <c r="G38" s="148">
        <f t="shared" ref="G38:AM38" si="10">(G$24*G37)/1000</f>
        <v>0</v>
      </c>
      <c r="H38" s="149">
        <f t="shared" si="10"/>
        <v>0</v>
      </c>
      <c r="I38" s="149">
        <f t="shared" si="10"/>
        <v>0.0096</v>
      </c>
      <c r="J38" s="149">
        <f t="shared" si="10"/>
        <v>0.056</v>
      </c>
      <c r="K38" s="149">
        <f t="shared" si="10"/>
        <v>0</v>
      </c>
      <c r="L38" s="149">
        <f t="shared" si="10"/>
        <v>0</v>
      </c>
      <c r="M38" s="149">
        <f t="shared" si="10"/>
        <v>0</v>
      </c>
      <c r="N38" s="149">
        <f t="shared" si="10"/>
        <v>0</v>
      </c>
      <c r="O38" s="149">
        <f t="shared" si="10"/>
        <v>0</v>
      </c>
      <c r="P38" s="149">
        <f t="shared" si="10"/>
        <v>0</v>
      </c>
      <c r="Q38" s="149">
        <f t="shared" si="10"/>
        <v>0.024</v>
      </c>
      <c r="R38" s="149">
        <f t="shared" si="10"/>
        <v>0</v>
      </c>
      <c r="S38" s="149">
        <f t="shared" si="10"/>
        <v>0</v>
      </c>
      <c r="T38" s="149">
        <f t="shared" si="10"/>
        <v>0</v>
      </c>
      <c r="U38" s="149">
        <f t="shared" si="10"/>
        <v>0</v>
      </c>
      <c r="V38" s="149">
        <f t="shared" si="10"/>
        <v>0</v>
      </c>
      <c r="W38" s="149">
        <f t="shared" si="10"/>
        <v>0</v>
      </c>
      <c r="X38" s="149">
        <f t="shared" si="10"/>
        <v>0</v>
      </c>
      <c r="Y38" s="149">
        <f t="shared" si="10"/>
        <v>0</v>
      </c>
      <c r="Z38" s="149">
        <f t="shared" si="10"/>
        <v>0.0568</v>
      </c>
      <c r="AA38" s="149">
        <f t="shared" si="10"/>
        <v>0</v>
      </c>
      <c r="AB38" s="149">
        <f t="shared" si="10"/>
        <v>0</v>
      </c>
      <c r="AC38" s="149">
        <f t="shared" si="10"/>
        <v>0</v>
      </c>
      <c r="AD38" s="149">
        <f t="shared" si="10"/>
        <v>0</v>
      </c>
      <c r="AE38" s="149">
        <f t="shared" si="10"/>
        <v>0</v>
      </c>
      <c r="AF38" s="149">
        <f t="shared" si="10"/>
        <v>0</v>
      </c>
      <c r="AG38" s="149">
        <f t="shared" si="10"/>
        <v>0</v>
      </c>
      <c r="AH38" s="150">
        <f t="shared" si="10"/>
        <v>0</v>
      </c>
      <c r="AI38" s="149">
        <f t="shared" si="10"/>
        <v>0</v>
      </c>
      <c r="AJ38" s="149">
        <f t="shared" si="10"/>
        <v>0</v>
      </c>
      <c r="AK38" s="149">
        <f t="shared" si="10"/>
        <v>0</v>
      </c>
      <c r="AL38" s="149">
        <f t="shared" si="10"/>
        <v>0</v>
      </c>
      <c r="AM38" s="151">
        <f t="shared" si="10"/>
        <v>0</v>
      </c>
      <c r="AN38" s="152"/>
      <c r="AO38" s="153"/>
      <c r="AP38" s="100"/>
      <c r="AQ38" s="100"/>
      <c r="AR38" s="100"/>
    </row>
    <row r="39" ht="27" customHeight="1" spans="3:44">
      <c r="C39" s="135">
        <v>8</v>
      </c>
      <c r="D39" s="158" t="s">
        <v>77</v>
      </c>
      <c r="E39" s="137"/>
      <c r="F39" s="138" t="s">
        <v>71</v>
      </c>
      <c r="G39" s="139"/>
      <c r="H39" s="140"/>
      <c r="I39" s="140">
        <v>0.2</v>
      </c>
      <c r="J39" s="141"/>
      <c r="K39" s="140"/>
      <c r="L39" s="140"/>
      <c r="M39" s="140"/>
      <c r="N39" s="140"/>
      <c r="O39" s="140">
        <v>1.5</v>
      </c>
      <c r="P39" s="140">
        <v>0.2</v>
      </c>
      <c r="Q39" s="140"/>
      <c r="R39" s="140"/>
      <c r="S39" s="140"/>
      <c r="T39" s="140"/>
      <c r="U39" s="140"/>
      <c r="V39" s="140"/>
      <c r="W39" s="140"/>
      <c r="X39" s="140"/>
      <c r="Y39" s="140"/>
      <c r="Z39" s="141">
        <v>0.3</v>
      </c>
      <c r="AA39" s="141"/>
      <c r="AB39" s="140"/>
      <c r="AC39" s="140"/>
      <c r="AD39" s="140"/>
      <c r="AE39" s="140"/>
      <c r="AF39" s="140"/>
      <c r="AG39" s="140"/>
      <c r="AH39" s="142"/>
      <c r="AI39" s="140"/>
      <c r="AJ39" s="140"/>
      <c r="AK39" s="140"/>
      <c r="AL39" s="140"/>
      <c r="AM39" s="143"/>
      <c r="AN39" s="144">
        <f t="shared" ref="AN39" si="11">SUM(G40:AH40)</f>
        <v>0.0176</v>
      </c>
      <c r="AO39" s="145">
        <f>SUM(AI40:AM40)</f>
        <v>0</v>
      </c>
      <c r="AP39" s="100"/>
      <c r="AQ39" s="100"/>
      <c r="AR39" s="100"/>
    </row>
    <row r="40" ht="26.45" customHeight="1" spans="3:44">
      <c r="C40" s="146"/>
      <c r="D40" s="159"/>
      <c r="E40" s="83"/>
      <c r="F40" s="138" t="s">
        <v>72</v>
      </c>
      <c r="G40" s="148">
        <f t="shared" ref="G40:AM42" si="12">(G$24*G39)/1000</f>
        <v>0</v>
      </c>
      <c r="H40" s="149">
        <f t="shared" si="12"/>
        <v>0</v>
      </c>
      <c r="I40" s="149">
        <f t="shared" si="12"/>
        <v>0.0016</v>
      </c>
      <c r="J40" s="149">
        <f t="shared" si="12"/>
        <v>0</v>
      </c>
      <c r="K40" s="149">
        <f t="shared" si="12"/>
        <v>0</v>
      </c>
      <c r="L40" s="149">
        <f t="shared" si="12"/>
        <v>0</v>
      </c>
      <c r="M40" s="149">
        <f t="shared" si="12"/>
        <v>0</v>
      </c>
      <c r="N40" s="149">
        <f t="shared" si="12"/>
        <v>0</v>
      </c>
      <c r="O40" s="149">
        <f t="shared" si="12"/>
        <v>0.012</v>
      </c>
      <c r="P40" s="149">
        <f t="shared" si="12"/>
        <v>0.0016</v>
      </c>
      <c r="Q40" s="149">
        <f t="shared" si="12"/>
        <v>0</v>
      </c>
      <c r="R40" s="149">
        <f t="shared" si="12"/>
        <v>0</v>
      </c>
      <c r="S40" s="149">
        <f t="shared" si="12"/>
        <v>0</v>
      </c>
      <c r="T40" s="149">
        <f t="shared" si="12"/>
        <v>0</v>
      </c>
      <c r="U40" s="149">
        <f t="shared" si="12"/>
        <v>0</v>
      </c>
      <c r="V40" s="149">
        <f t="shared" si="12"/>
        <v>0</v>
      </c>
      <c r="W40" s="149"/>
      <c r="X40" s="149">
        <f t="shared" si="12"/>
        <v>0</v>
      </c>
      <c r="Y40" s="149">
        <f t="shared" si="12"/>
        <v>0</v>
      </c>
      <c r="Z40" s="149">
        <f t="shared" si="12"/>
        <v>0.0024</v>
      </c>
      <c r="AA40" s="149">
        <f t="shared" si="12"/>
        <v>0</v>
      </c>
      <c r="AB40" s="149">
        <f t="shared" si="12"/>
        <v>0</v>
      </c>
      <c r="AC40" s="149">
        <f t="shared" si="12"/>
        <v>0</v>
      </c>
      <c r="AD40" s="149">
        <f t="shared" si="12"/>
        <v>0</v>
      </c>
      <c r="AE40" s="149">
        <f t="shared" si="12"/>
        <v>0</v>
      </c>
      <c r="AF40" s="149">
        <f t="shared" si="12"/>
        <v>0</v>
      </c>
      <c r="AG40" s="149">
        <f t="shared" si="12"/>
        <v>0</v>
      </c>
      <c r="AH40" s="150">
        <f t="shared" si="12"/>
        <v>0</v>
      </c>
      <c r="AI40" s="149">
        <f t="shared" si="12"/>
        <v>0</v>
      </c>
      <c r="AJ40" s="149">
        <f t="shared" si="12"/>
        <v>0</v>
      </c>
      <c r="AK40" s="149">
        <f t="shared" si="12"/>
        <v>0</v>
      </c>
      <c r="AL40" s="149">
        <f t="shared" si="12"/>
        <v>0</v>
      </c>
      <c r="AM40" s="151">
        <f t="shared" si="12"/>
        <v>0</v>
      </c>
      <c r="AN40" s="152"/>
      <c r="AO40" s="153"/>
      <c r="AP40" s="100"/>
      <c r="AQ40" s="100"/>
      <c r="AR40" s="100"/>
    </row>
    <row r="41" ht="28.5" customHeight="1" spans="3:44">
      <c r="C41" s="135">
        <v>9</v>
      </c>
      <c r="D41" s="158" t="s">
        <v>78</v>
      </c>
      <c r="E41" s="137"/>
      <c r="F41" s="138" t="s">
        <v>71</v>
      </c>
      <c r="G41" s="139"/>
      <c r="H41" s="140"/>
      <c r="I41" s="140"/>
      <c r="J41" s="141"/>
      <c r="K41" s="140"/>
      <c r="L41" s="140"/>
      <c r="M41" s="140"/>
      <c r="N41" s="140"/>
      <c r="O41" s="140">
        <v>1.5</v>
      </c>
      <c r="P41" s="140"/>
      <c r="Q41" s="140">
        <v>3</v>
      </c>
      <c r="R41" s="140"/>
      <c r="S41" s="140"/>
      <c r="T41" s="140"/>
      <c r="U41" s="140"/>
      <c r="V41" s="140"/>
      <c r="W41" s="140"/>
      <c r="X41" s="140"/>
      <c r="Y41" s="140"/>
      <c r="Z41" s="141">
        <v>2</v>
      </c>
      <c r="AA41" s="141"/>
      <c r="AB41" s="140"/>
      <c r="AC41" s="140"/>
      <c r="AD41" s="140"/>
      <c r="AE41" s="140"/>
      <c r="AF41" s="140"/>
      <c r="AG41" s="140"/>
      <c r="AH41" s="142"/>
      <c r="AI41" s="140"/>
      <c r="AJ41" s="140"/>
      <c r="AK41" s="140"/>
      <c r="AL41" s="140"/>
      <c r="AM41" s="143"/>
      <c r="AN41" s="144">
        <f t="shared" ref="AN41" si="13">SUM(G42:AH42)</f>
        <v>0.052</v>
      </c>
      <c r="AO41" s="145">
        <f>SUM(AI42:AM42)</f>
        <v>0</v>
      </c>
      <c r="AP41" s="100"/>
      <c r="AQ41" s="100"/>
      <c r="AR41" s="100"/>
    </row>
    <row r="42" ht="25.5" spans="3:44">
      <c r="C42" s="146"/>
      <c r="D42" s="159"/>
      <c r="E42" s="83"/>
      <c r="F42" s="138" t="s">
        <v>72</v>
      </c>
      <c r="G42" s="148">
        <f t="shared" ref="G42:R42" si="14">(G$24*G41)/1000</f>
        <v>0</v>
      </c>
      <c r="H42" s="149">
        <f t="shared" si="14"/>
        <v>0</v>
      </c>
      <c r="I42" s="149">
        <f t="shared" si="14"/>
        <v>0</v>
      </c>
      <c r="J42" s="149">
        <f t="shared" si="14"/>
        <v>0</v>
      </c>
      <c r="K42" s="149">
        <f t="shared" si="14"/>
        <v>0</v>
      </c>
      <c r="L42" s="149">
        <f t="shared" si="14"/>
        <v>0</v>
      </c>
      <c r="M42" s="149">
        <f t="shared" si="14"/>
        <v>0</v>
      </c>
      <c r="N42" s="149">
        <f t="shared" si="14"/>
        <v>0</v>
      </c>
      <c r="O42" s="149">
        <f t="shared" si="14"/>
        <v>0.012</v>
      </c>
      <c r="P42" s="149">
        <f t="shared" si="14"/>
        <v>0</v>
      </c>
      <c r="Q42" s="149">
        <f t="shared" si="14"/>
        <v>0.024</v>
      </c>
      <c r="R42" s="149">
        <f t="shared" si="14"/>
        <v>0</v>
      </c>
      <c r="S42" s="149">
        <f t="shared" si="12"/>
        <v>0</v>
      </c>
      <c r="T42" s="149">
        <f t="shared" si="12"/>
        <v>0</v>
      </c>
      <c r="U42" s="149">
        <f t="shared" si="12"/>
        <v>0</v>
      </c>
      <c r="V42" s="149">
        <f t="shared" si="12"/>
        <v>0</v>
      </c>
      <c r="W42" s="149"/>
      <c r="X42" s="149">
        <f t="shared" ref="X42:AM42" si="15">(X$24*X41)/1000</f>
        <v>0</v>
      </c>
      <c r="Y42" s="149">
        <f t="shared" si="15"/>
        <v>0</v>
      </c>
      <c r="Z42" s="149">
        <f t="shared" si="15"/>
        <v>0.016</v>
      </c>
      <c r="AA42" s="149">
        <f t="shared" si="15"/>
        <v>0</v>
      </c>
      <c r="AB42" s="149">
        <f t="shared" si="15"/>
        <v>0</v>
      </c>
      <c r="AC42" s="149">
        <f t="shared" si="15"/>
        <v>0</v>
      </c>
      <c r="AD42" s="149">
        <f t="shared" si="15"/>
        <v>0</v>
      </c>
      <c r="AE42" s="149">
        <f t="shared" si="15"/>
        <v>0</v>
      </c>
      <c r="AF42" s="149">
        <f t="shared" si="15"/>
        <v>0</v>
      </c>
      <c r="AG42" s="149">
        <f t="shared" si="15"/>
        <v>0</v>
      </c>
      <c r="AH42" s="150">
        <f t="shared" si="15"/>
        <v>0</v>
      </c>
      <c r="AI42" s="149">
        <f t="shared" si="15"/>
        <v>0</v>
      </c>
      <c r="AJ42" s="149">
        <f t="shared" si="15"/>
        <v>0</v>
      </c>
      <c r="AK42" s="149">
        <f t="shared" si="15"/>
        <v>0</v>
      </c>
      <c r="AL42" s="149">
        <f t="shared" si="15"/>
        <v>0</v>
      </c>
      <c r="AM42" s="151">
        <f t="shared" si="15"/>
        <v>0</v>
      </c>
      <c r="AN42" s="152"/>
      <c r="AO42" s="153"/>
      <c r="AP42" s="100"/>
      <c r="AQ42" s="100"/>
      <c r="AR42" s="100"/>
    </row>
    <row r="43" s="5" customFormat="1" ht="25.5" hidden="1" spans="3:44">
      <c r="C43" s="160">
        <v>10</v>
      </c>
      <c r="D43" s="161" t="s">
        <v>123</v>
      </c>
      <c r="E43" s="137"/>
      <c r="F43" s="138" t="s">
        <v>71</v>
      </c>
      <c r="G43" s="139"/>
      <c r="H43" s="140"/>
      <c r="I43" s="140"/>
      <c r="J43" s="141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1"/>
      <c r="AA43" s="141"/>
      <c r="AB43" s="140"/>
      <c r="AC43" s="140"/>
      <c r="AD43" s="140"/>
      <c r="AE43" s="140"/>
      <c r="AF43" s="140"/>
      <c r="AG43" s="140"/>
      <c r="AH43" s="142"/>
      <c r="AI43" s="140"/>
      <c r="AJ43" s="140"/>
      <c r="AK43" s="140"/>
      <c r="AL43" s="140"/>
      <c r="AM43" s="143"/>
      <c r="AN43" s="144">
        <f t="shared" ref="AN43" si="16">SUM(G44:AH44)</f>
        <v>0</v>
      </c>
      <c r="AO43" s="145">
        <f>SUM(AI44:AM44)</f>
        <v>0</v>
      </c>
      <c r="AP43" s="162"/>
      <c r="AQ43" s="162"/>
      <c r="AR43" s="162"/>
    </row>
    <row r="44" s="5" customFormat="1" ht="25.5" hidden="1" spans="3:44">
      <c r="C44" s="163"/>
      <c r="D44" s="164"/>
      <c r="E44" s="83"/>
      <c r="F44" s="138" t="s">
        <v>72</v>
      </c>
      <c r="G44" s="148">
        <f t="shared" ref="G44:AM44" si="17">(G$24*G43)/1000</f>
        <v>0</v>
      </c>
      <c r="H44" s="149">
        <f t="shared" si="17"/>
        <v>0</v>
      </c>
      <c r="I44" s="149">
        <f t="shared" si="17"/>
        <v>0</v>
      </c>
      <c r="J44" s="149">
        <f t="shared" si="17"/>
        <v>0</v>
      </c>
      <c r="K44" s="149">
        <f t="shared" si="17"/>
        <v>0</v>
      </c>
      <c r="L44" s="149">
        <f t="shared" si="17"/>
        <v>0</v>
      </c>
      <c r="M44" s="149">
        <f t="shared" si="17"/>
        <v>0</v>
      </c>
      <c r="N44" s="149">
        <f t="shared" si="17"/>
        <v>0</v>
      </c>
      <c r="O44" s="149">
        <f t="shared" si="17"/>
        <v>0</v>
      </c>
      <c r="P44" s="149">
        <f t="shared" si="17"/>
        <v>0</v>
      </c>
      <c r="Q44" s="149">
        <f t="shared" si="17"/>
        <v>0</v>
      </c>
      <c r="R44" s="149">
        <f t="shared" si="17"/>
        <v>0</v>
      </c>
      <c r="S44" s="149">
        <f t="shared" si="17"/>
        <v>0</v>
      </c>
      <c r="T44" s="149">
        <f t="shared" si="17"/>
        <v>0</v>
      </c>
      <c r="U44" s="149">
        <f t="shared" si="17"/>
        <v>0</v>
      </c>
      <c r="V44" s="149">
        <f t="shared" si="17"/>
        <v>0</v>
      </c>
      <c r="W44" s="149">
        <f t="shared" si="17"/>
        <v>0</v>
      </c>
      <c r="X44" s="149">
        <f t="shared" si="17"/>
        <v>0</v>
      </c>
      <c r="Y44" s="149">
        <f t="shared" si="17"/>
        <v>0</v>
      </c>
      <c r="Z44" s="149">
        <f t="shared" si="17"/>
        <v>0</v>
      </c>
      <c r="AA44" s="149">
        <f t="shared" si="17"/>
        <v>0</v>
      </c>
      <c r="AB44" s="149">
        <f t="shared" si="17"/>
        <v>0</v>
      </c>
      <c r="AC44" s="149">
        <f t="shared" si="17"/>
        <v>0</v>
      </c>
      <c r="AD44" s="149">
        <f t="shared" si="17"/>
        <v>0</v>
      </c>
      <c r="AE44" s="149">
        <f t="shared" si="17"/>
        <v>0</v>
      </c>
      <c r="AF44" s="149">
        <f t="shared" si="17"/>
        <v>0</v>
      </c>
      <c r="AG44" s="149">
        <f t="shared" si="17"/>
        <v>0</v>
      </c>
      <c r="AH44" s="150">
        <f t="shared" si="17"/>
        <v>0</v>
      </c>
      <c r="AI44" s="149">
        <f t="shared" si="17"/>
        <v>0</v>
      </c>
      <c r="AJ44" s="149">
        <f t="shared" si="17"/>
        <v>0</v>
      </c>
      <c r="AK44" s="149">
        <f t="shared" si="17"/>
        <v>0</v>
      </c>
      <c r="AL44" s="149">
        <f t="shared" si="17"/>
        <v>0</v>
      </c>
      <c r="AM44" s="151">
        <f t="shared" si="17"/>
        <v>0</v>
      </c>
      <c r="AN44" s="152"/>
      <c r="AO44" s="153"/>
      <c r="AP44" s="162"/>
      <c r="AQ44" s="162"/>
      <c r="AR44" s="162"/>
    </row>
    <row r="45" ht="26.25" hidden="1" spans="3:44">
      <c r="C45" s="165"/>
      <c r="D45" s="166" t="s">
        <v>79</v>
      </c>
      <c r="E45" s="167"/>
      <c r="F45" s="168" t="s">
        <v>71</v>
      </c>
      <c r="G45" s="169"/>
      <c r="H45" s="170"/>
      <c r="I45" s="170"/>
      <c r="J45" s="171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1"/>
      <c r="AA45" s="171"/>
      <c r="AB45" s="170"/>
      <c r="AC45" s="170"/>
      <c r="AD45" s="170"/>
      <c r="AE45" s="170"/>
      <c r="AF45" s="170"/>
      <c r="AG45" s="170"/>
      <c r="AH45" s="172"/>
      <c r="AI45" s="170"/>
      <c r="AJ45" s="170"/>
      <c r="AK45" s="170"/>
      <c r="AL45" s="170"/>
      <c r="AM45" s="173"/>
      <c r="AN45" s="144">
        <f t="shared" ref="AN45" si="18">SUM(G46:AH46)</f>
        <v>0</v>
      </c>
      <c r="AO45" s="174">
        <f>SUM(AI46:AM46)</f>
        <v>0</v>
      </c>
      <c r="AP45" s="100"/>
      <c r="AQ45" s="100"/>
      <c r="AR45" s="100"/>
    </row>
    <row r="46" ht="26.25" hidden="1" spans="3:44">
      <c r="C46" s="165"/>
      <c r="D46" s="175"/>
      <c r="E46" s="176"/>
      <c r="F46" s="168" t="s">
        <v>72</v>
      </c>
      <c r="G46" s="177">
        <f t="shared" ref="G46:AM46" si="19">(G$24*G45)/1000</f>
        <v>0</v>
      </c>
      <c r="H46" s="178">
        <f t="shared" si="19"/>
        <v>0</v>
      </c>
      <c r="I46" s="178">
        <f t="shared" si="19"/>
        <v>0</v>
      </c>
      <c r="J46" s="178">
        <f t="shared" si="19"/>
        <v>0</v>
      </c>
      <c r="K46" s="178">
        <f t="shared" si="19"/>
        <v>0</v>
      </c>
      <c r="L46" s="178">
        <f t="shared" si="19"/>
        <v>0</v>
      </c>
      <c r="M46" s="178">
        <f t="shared" si="19"/>
        <v>0</v>
      </c>
      <c r="N46" s="178">
        <f t="shared" si="19"/>
        <v>0</v>
      </c>
      <c r="O46" s="178">
        <f t="shared" si="19"/>
        <v>0</v>
      </c>
      <c r="P46" s="178">
        <f t="shared" si="19"/>
        <v>0</v>
      </c>
      <c r="Q46" s="178">
        <f t="shared" si="19"/>
        <v>0</v>
      </c>
      <c r="R46" s="178">
        <f t="shared" si="19"/>
        <v>0</v>
      </c>
      <c r="S46" s="178">
        <f t="shared" si="19"/>
        <v>0</v>
      </c>
      <c r="T46" s="178">
        <f t="shared" si="19"/>
        <v>0</v>
      </c>
      <c r="U46" s="178">
        <f t="shared" si="19"/>
        <v>0</v>
      </c>
      <c r="V46" s="178">
        <f t="shared" si="19"/>
        <v>0</v>
      </c>
      <c r="W46" s="178">
        <f t="shared" si="19"/>
        <v>0</v>
      </c>
      <c r="X46" s="178">
        <f t="shared" si="19"/>
        <v>0</v>
      </c>
      <c r="Y46" s="178">
        <f t="shared" si="19"/>
        <v>0</v>
      </c>
      <c r="Z46" s="178">
        <f t="shared" si="19"/>
        <v>0</v>
      </c>
      <c r="AA46" s="178">
        <f t="shared" si="19"/>
        <v>0</v>
      </c>
      <c r="AB46" s="178">
        <f t="shared" si="19"/>
        <v>0</v>
      </c>
      <c r="AC46" s="178">
        <f t="shared" si="19"/>
        <v>0</v>
      </c>
      <c r="AD46" s="178">
        <f t="shared" si="19"/>
        <v>0</v>
      </c>
      <c r="AE46" s="178">
        <f t="shared" si="19"/>
        <v>0</v>
      </c>
      <c r="AF46" s="178">
        <f t="shared" si="19"/>
        <v>0</v>
      </c>
      <c r="AG46" s="178">
        <f t="shared" si="19"/>
        <v>0</v>
      </c>
      <c r="AH46" s="179">
        <f t="shared" si="19"/>
        <v>0</v>
      </c>
      <c r="AI46" s="178">
        <f t="shared" si="19"/>
        <v>0</v>
      </c>
      <c r="AJ46" s="178">
        <f t="shared" si="19"/>
        <v>0</v>
      </c>
      <c r="AK46" s="178">
        <f t="shared" si="19"/>
        <v>0</v>
      </c>
      <c r="AL46" s="178">
        <f t="shared" si="19"/>
        <v>0</v>
      </c>
      <c r="AM46" s="180">
        <f t="shared" si="19"/>
        <v>0</v>
      </c>
      <c r="AN46" s="152"/>
      <c r="AO46" s="181"/>
      <c r="AP46" s="100"/>
      <c r="AQ46" s="100"/>
      <c r="AR46" s="100"/>
    </row>
    <row r="47" ht="27.75" customHeight="1" spans="3:44">
      <c r="C47" s="135">
        <v>10</v>
      </c>
      <c r="D47" s="158" t="s">
        <v>81</v>
      </c>
      <c r="E47" s="137"/>
      <c r="F47" s="138" t="s">
        <v>71</v>
      </c>
      <c r="G47" s="139"/>
      <c r="H47" s="140"/>
      <c r="I47" s="140"/>
      <c r="J47" s="141"/>
      <c r="K47" s="140"/>
      <c r="L47" s="140"/>
      <c r="M47" s="140"/>
      <c r="N47" s="140"/>
      <c r="O47" s="140">
        <v>60</v>
      </c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1"/>
      <c r="AA47" s="141"/>
      <c r="AB47" s="140"/>
      <c r="AC47" s="140"/>
      <c r="AD47" s="140"/>
      <c r="AE47" s="140"/>
      <c r="AF47" s="140"/>
      <c r="AG47" s="140"/>
      <c r="AH47" s="142"/>
      <c r="AI47" s="140"/>
      <c r="AJ47" s="140"/>
      <c r="AK47" s="140"/>
      <c r="AL47" s="140"/>
      <c r="AM47" s="143"/>
      <c r="AN47" s="144">
        <f t="shared" ref="AN47" si="20">SUM(G48:AH48)</f>
        <v>0.48</v>
      </c>
      <c r="AO47" s="145">
        <f>SUM(AI48:AM48)</f>
        <v>0</v>
      </c>
    </row>
    <row r="48" ht="23.25" customHeight="1" spans="3:44">
      <c r="C48" s="146"/>
      <c r="D48" s="159"/>
      <c r="E48" s="83"/>
      <c r="F48" s="138" t="s">
        <v>72</v>
      </c>
      <c r="G48" s="148">
        <f t="shared" ref="G48:AM48" si="21">(G$24*G47)/1000</f>
        <v>0</v>
      </c>
      <c r="H48" s="149">
        <f t="shared" si="21"/>
        <v>0</v>
      </c>
      <c r="I48" s="149">
        <f t="shared" si="21"/>
        <v>0</v>
      </c>
      <c r="J48" s="149">
        <f t="shared" si="21"/>
        <v>0</v>
      </c>
      <c r="K48" s="149">
        <f t="shared" si="21"/>
        <v>0</v>
      </c>
      <c r="L48" s="149">
        <f t="shared" si="21"/>
        <v>0</v>
      </c>
      <c r="M48" s="149">
        <f t="shared" si="21"/>
        <v>0</v>
      </c>
      <c r="N48" s="149">
        <f t="shared" si="21"/>
        <v>0</v>
      </c>
      <c r="O48" s="149">
        <f t="shared" si="21"/>
        <v>0.48</v>
      </c>
      <c r="P48" s="149">
        <f t="shared" si="21"/>
        <v>0</v>
      </c>
      <c r="Q48" s="149">
        <f t="shared" si="21"/>
        <v>0</v>
      </c>
      <c r="R48" s="149">
        <f t="shared" si="21"/>
        <v>0</v>
      </c>
      <c r="S48" s="149">
        <f t="shared" si="21"/>
        <v>0</v>
      </c>
      <c r="T48" s="149">
        <f t="shared" si="21"/>
        <v>0</v>
      </c>
      <c r="U48" s="149">
        <f t="shared" si="21"/>
        <v>0</v>
      </c>
      <c r="V48" s="149">
        <f t="shared" si="21"/>
        <v>0</v>
      </c>
      <c r="W48" s="149">
        <f t="shared" si="21"/>
        <v>0</v>
      </c>
      <c r="X48" s="149">
        <f t="shared" si="21"/>
        <v>0</v>
      </c>
      <c r="Y48" s="149">
        <f t="shared" si="21"/>
        <v>0</v>
      </c>
      <c r="Z48" s="149">
        <f t="shared" si="21"/>
        <v>0</v>
      </c>
      <c r="AA48" s="149">
        <f t="shared" si="21"/>
        <v>0</v>
      </c>
      <c r="AB48" s="149">
        <f t="shared" si="21"/>
        <v>0</v>
      </c>
      <c r="AC48" s="149">
        <f t="shared" si="21"/>
        <v>0</v>
      </c>
      <c r="AD48" s="149">
        <f t="shared" si="21"/>
        <v>0</v>
      </c>
      <c r="AE48" s="149">
        <f t="shared" si="21"/>
        <v>0</v>
      </c>
      <c r="AF48" s="149">
        <f t="shared" si="21"/>
        <v>0</v>
      </c>
      <c r="AG48" s="149">
        <f t="shared" si="21"/>
        <v>0</v>
      </c>
      <c r="AH48" s="150">
        <f t="shared" si="21"/>
        <v>0</v>
      </c>
      <c r="AI48" s="149">
        <f t="shared" si="21"/>
        <v>0</v>
      </c>
      <c r="AJ48" s="149">
        <f t="shared" si="21"/>
        <v>0</v>
      </c>
      <c r="AK48" s="149">
        <f t="shared" si="21"/>
        <v>0</v>
      </c>
      <c r="AL48" s="149">
        <f t="shared" si="21"/>
        <v>0</v>
      </c>
      <c r="AM48" s="151">
        <f t="shared" si="21"/>
        <v>0</v>
      </c>
      <c r="AN48" s="152"/>
      <c r="AO48" s="153"/>
    </row>
    <row r="49" ht="25.5" customHeight="1" spans="3:42">
      <c r="C49" s="135">
        <v>11</v>
      </c>
      <c r="D49" s="158" t="s">
        <v>82</v>
      </c>
      <c r="E49" s="137"/>
      <c r="F49" s="138" t="s">
        <v>71</v>
      </c>
      <c r="G49" s="139"/>
      <c r="H49" s="140"/>
      <c r="I49" s="140"/>
      <c r="J49" s="141"/>
      <c r="K49" s="140"/>
      <c r="L49" s="140"/>
      <c r="M49" s="140"/>
      <c r="N49" s="140"/>
      <c r="O49" s="140">
        <v>7.2</v>
      </c>
      <c r="P49" s="140">
        <v>13</v>
      </c>
      <c r="Q49" s="140">
        <v>7.5</v>
      </c>
      <c r="R49" s="140"/>
      <c r="S49" s="140"/>
      <c r="T49" s="140"/>
      <c r="U49" s="140"/>
      <c r="V49" s="140"/>
      <c r="W49" s="140"/>
      <c r="X49" s="140"/>
      <c r="Y49" s="140"/>
      <c r="Z49" s="141"/>
      <c r="AA49" s="141"/>
      <c r="AB49" s="140"/>
      <c r="AC49" s="140"/>
      <c r="AD49" s="140"/>
      <c r="AE49" s="140"/>
      <c r="AF49" s="140"/>
      <c r="AG49" s="140"/>
      <c r="AH49" s="142"/>
      <c r="AI49" s="140"/>
      <c r="AJ49" s="140"/>
      <c r="AK49" s="140"/>
      <c r="AL49" s="140"/>
      <c r="AM49" s="143"/>
      <c r="AN49" s="144">
        <f t="shared" ref="AN49" si="22">SUM(G50:AH50)</f>
        <v>0.2216</v>
      </c>
      <c r="AO49" s="145">
        <f>SUM(AI50:AM50)</f>
        <v>0</v>
      </c>
    </row>
    <row r="50" ht="25.5" customHeight="1" spans="3:42">
      <c r="C50" s="146"/>
      <c r="D50" s="159"/>
      <c r="E50" s="83"/>
      <c r="F50" s="138" t="s">
        <v>72</v>
      </c>
      <c r="G50" s="148">
        <f t="shared" ref="G50:J50" si="23">(G$24*G49)/1000</f>
        <v>0</v>
      </c>
      <c r="H50" s="149">
        <f t="shared" si="23"/>
        <v>0</v>
      </c>
      <c r="I50" s="149">
        <f t="shared" si="23"/>
        <v>0</v>
      </c>
      <c r="J50" s="149">
        <f t="shared" si="23"/>
        <v>0</v>
      </c>
      <c r="K50" s="149">
        <f t="shared" ref="K50:AM50" si="24">(K$24*K49)/1000</f>
        <v>0</v>
      </c>
      <c r="L50" s="149">
        <f t="shared" si="24"/>
        <v>0</v>
      </c>
      <c r="M50" s="149">
        <f t="shared" si="24"/>
        <v>0</v>
      </c>
      <c r="N50" s="149">
        <f t="shared" si="24"/>
        <v>0</v>
      </c>
      <c r="O50" s="149">
        <f t="shared" si="24"/>
        <v>0.0576</v>
      </c>
      <c r="P50" s="149">
        <f t="shared" si="24"/>
        <v>0.104</v>
      </c>
      <c r="Q50" s="149">
        <f t="shared" si="24"/>
        <v>0.06</v>
      </c>
      <c r="R50" s="149">
        <f t="shared" si="24"/>
        <v>0</v>
      </c>
      <c r="S50" s="149">
        <f t="shared" si="24"/>
        <v>0</v>
      </c>
      <c r="T50" s="149">
        <f t="shared" si="24"/>
        <v>0</v>
      </c>
      <c r="U50" s="149">
        <f t="shared" si="24"/>
        <v>0</v>
      </c>
      <c r="V50" s="149">
        <f t="shared" si="24"/>
        <v>0</v>
      </c>
      <c r="W50" s="149"/>
      <c r="X50" s="149">
        <f t="shared" si="24"/>
        <v>0</v>
      </c>
      <c r="Y50" s="149">
        <f t="shared" si="24"/>
        <v>0</v>
      </c>
      <c r="Z50" s="149">
        <f t="shared" si="24"/>
        <v>0</v>
      </c>
      <c r="AA50" s="149">
        <f t="shared" si="24"/>
        <v>0</v>
      </c>
      <c r="AB50" s="149">
        <f t="shared" si="24"/>
        <v>0</v>
      </c>
      <c r="AC50" s="149">
        <f t="shared" si="24"/>
        <v>0</v>
      </c>
      <c r="AD50" s="149">
        <f t="shared" si="24"/>
        <v>0</v>
      </c>
      <c r="AE50" s="149">
        <f t="shared" si="24"/>
        <v>0</v>
      </c>
      <c r="AF50" s="149">
        <f t="shared" si="24"/>
        <v>0</v>
      </c>
      <c r="AG50" s="149">
        <f t="shared" si="24"/>
        <v>0</v>
      </c>
      <c r="AH50" s="150">
        <f t="shared" si="24"/>
        <v>0</v>
      </c>
      <c r="AI50" s="149">
        <f t="shared" si="24"/>
        <v>0</v>
      </c>
      <c r="AJ50" s="149">
        <f t="shared" si="24"/>
        <v>0</v>
      </c>
      <c r="AK50" s="149">
        <f t="shared" si="24"/>
        <v>0</v>
      </c>
      <c r="AL50" s="149">
        <f t="shared" si="24"/>
        <v>0</v>
      </c>
      <c r="AM50" s="151">
        <f t="shared" si="24"/>
        <v>0</v>
      </c>
      <c r="AN50" s="152"/>
      <c r="AO50" s="153"/>
    </row>
    <row r="51" ht="27.75" customHeight="1" spans="3:42">
      <c r="C51" s="135">
        <v>12</v>
      </c>
      <c r="D51" s="158" t="s">
        <v>83</v>
      </c>
      <c r="E51" s="137"/>
      <c r="F51" s="138" t="s">
        <v>71</v>
      </c>
      <c r="G51" s="139"/>
      <c r="H51" s="140"/>
      <c r="I51" s="140"/>
      <c r="J51" s="141"/>
      <c r="K51" s="140"/>
      <c r="L51" s="140"/>
      <c r="M51" s="140"/>
      <c r="N51" s="140"/>
      <c r="O51" s="140">
        <v>7.5</v>
      </c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1"/>
      <c r="AA51" s="141"/>
      <c r="AB51" s="140"/>
      <c r="AC51" s="140"/>
      <c r="AD51" s="140"/>
      <c r="AE51" s="140"/>
      <c r="AF51" s="140"/>
      <c r="AG51" s="140"/>
      <c r="AH51" s="142"/>
      <c r="AI51" s="140"/>
      <c r="AJ51" s="140"/>
      <c r="AK51" s="140"/>
      <c r="AL51" s="140"/>
      <c r="AM51" s="143"/>
      <c r="AN51" s="144">
        <f t="shared" ref="AN51" si="25">SUM(G52:AH52)</f>
        <v>0.06</v>
      </c>
      <c r="AO51" s="145">
        <f>SUM(AI52:AM52)</f>
        <v>0</v>
      </c>
    </row>
    <row r="52" ht="31.5" customHeight="1" spans="3:42">
      <c r="C52" s="146"/>
      <c r="D52" s="159"/>
      <c r="E52" s="83"/>
      <c r="F52" s="138" t="s">
        <v>72</v>
      </c>
      <c r="G52" s="148">
        <f t="shared" ref="G52:AM52" si="26">(G$24*G51)/1000</f>
        <v>0</v>
      </c>
      <c r="H52" s="149">
        <f t="shared" si="26"/>
        <v>0</v>
      </c>
      <c r="I52" s="149">
        <f t="shared" si="26"/>
        <v>0</v>
      </c>
      <c r="J52" s="149">
        <f t="shared" si="26"/>
        <v>0</v>
      </c>
      <c r="K52" s="149">
        <f t="shared" si="26"/>
        <v>0</v>
      </c>
      <c r="L52" s="149">
        <f t="shared" si="26"/>
        <v>0</v>
      </c>
      <c r="M52" s="149">
        <f t="shared" si="26"/>
        <v>0</v>
      </c>
      <c r="N52" s="149">
        <f t="shared" si="26"/>
        <v>0</v>
      </c>
      <c r="O52" s="149">
        <f t="shared" si="26"/>
        <v>0.06</v>
      </c>
      <c r="P52" s="149">
        <f t="shared" si="26"/>
        <v>0</v>
      </c>
      <c r="Q52" s="149">
        <f t="shared" si="26"/>
        <v>0</v>
      </c>
      <c r="R52" s="149">
        <f t="shared" si="26"/>
        <v>0</v>
      </c>
      <c r="S52" s="149">
        <f t="shared" si="26"/>
        <v>0</v>
      </c>
      <c r="T52" s="149">
        <f t="shared" si="26"/>
        <v>0</v>
      </c>
      <c r="U52" s="149">
        <f t="shared" si="26"/>
        <v>0</v>
      </c>
      <c r="V52" s="149">
        <f t="shared" si="26"/>
        <v>0</v>
      </c>
      <c r="W52" s="149">
        <f t="shared" si="26"/>
        <v>0</v>
      </c>
      <c r="X52" s="149">
        <f t="shared" si="26"/>
        <v>0</v>
      </c>
      <c r="Y52" s="149">
        <f t="shared" si="26"/>
        <v>0</v>
      </c>
      <c r="Z52" s="149">
        <f t="shared" si="26"/>
        <v>0</v>
      </c>
      <c r="AA52" s="149">
        <f t="shared" si="26"/>
        <v>0</v>
      </c>
      <c r="AB52" s="149">
        <f t="shared" si="26"/>
        <v>0</v>
      </c>
      <c r="AC52" s="149">
        <f t="shared" si="26"/>
        <v>0</v>
      </c>
      <c r="AD52" s="149">
        <f t="shared" si="26"/>
        <v>0</v>
      </c>
      <c r="AE52" s="149">
        <f t="shared" si="26"/>
        <v>0</v>
      </c>
      <c r="AF52" s="149">
        <f t="shared" si="26"/>
        <v>0</v>
      </c>
      <c r="AG52" s="149">
        <f t="shared" si="26"/>
        <v>0</v>
      </c>
      <c r="AH52" s="150">
        <f t="shared" si="26"/>
        <v>0</v>
      </c>
      <c r="AI52" s="149">
        <f t="shared" si="26"/>
        <v>0</v>
      </c>
      <c r="AJ52" s="149">
        <f t="shared" si="26"/>
        <v>0</v>
      </c>
      <c r="AK52" s="149">
        <f t="shared" si="26"/>
        <v>0</v>
      </c>
      <c r="AL52" s="149">
        <f t="shared" si="26"/>
        <v>0</v>
      </c>
      <c r="AM52" s="151">
        <f t="shared" si="26"/>
        <v>0</v>
      </c>
      <c r="AN52" s="152"/>
      <c r="AO52" s="153"/>
    </row>
    <row r="53" ht="27.75" customHeight="1" spans="3:42">
      <c r="C53" s="135">
        <v>13</v>
      </c>
      <c r="D53" s="158" t="s">
        <v>84</v>
      </c>
      <c r="E53" s="137"/>
      <c r="F53" s="138" t="s">
        <v>71</v>
      </c>
      <c r="G53" s="139"/>
      <c r="H53" s="140"/>
      <c r="I53" s="140"/>
      <c r="J53" s="141"/>
      <c r="K53" s="140"/>
      <c r="L53" s="140">
        <v>79.8</v>
      </c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1"/>
      <c r="AA53" s="141"/>
      <c r="AB53" s="140"/>
      <c r="AC53" s="140"/>
      <c r="AD53" s="140"/>
      <c r="AE53" s="140"/>
      <c r="AF53" s="140"/>
      <c r="AG53" s="140"/>
      <c r="AH53" s="142"/>
      <c r="AI53" s="140"/>
      <c r="AJ53" s="140"/>
      <c r="AK53" s="140"/>
      <c r="AL53" s="140"/>
      <c r="AM53" s="143"/>
      <c r="AN53" s="144">
        <f t="shared" ref="AN53" si="27">SUM(G54:AH54)</f>
        <v>0.6384</v>
      </c>
      <c r="AO53" s="145">
        <f>SUM(AI54:AM54)</f>
        <v>0</v>
      </c>
    </row>
    <row r="54" ht="25.15" customHeight="1" spans="3:42">
      <c r="C54" s="146"/>
      <c r="D54" s="159"/>
      <c r="E54" s="83"/>
      <c r="F54" s="138" t="s">
        <v>72</v>
      </c>
      <c r="G54" s="148">
        <f t="shared" ref="G54:AM54" si="28">(G$24*G53)/1000</f>
        <v>0</v>
      </c>
      <c r="H54" s="149">
        <f t="shared" si="28"/>
        <v>0</v>
      </c>
      <c r="I54" s="149">
        <f t="shared" si="28"/>
        <v>0</v>
      </c>
      <c r="J54" s="149">
        <f t="shared" si="28"/>
        <v>0</v>
      </c>
      <c r="K54" s="149">
        <f t="shared" si="28"/>
        <v>0</v>
      </c>
      <c r="L54" s="149">
        <f t="shared" si="28"/>
        <v>0.6384</v>
      </c>
      <c r="M54" s="149">
        <f t="shared" si="28"/>
        <v>0</v>
      </c>
      <c r="N54" s="149">
        <f t="shared" si="28"/>
        <v>0</v>
      </c>
      <c r="O54" s="149">
        <f t="shared" si="28"/>
        <v>0</v>
      </c>
      <c r="P54" s="149">
        <f t="shared" si="28"/>
        <v>0</v>
      </c>
      <c r="Q54" s="149">
        <f t="shared" si="28"/>
        <v>0</v>
      </c>
      <c r="R54" s="149">
        <f t="shared" si="28"/>
        <v>0</v>
      </c>
      <c r="S54" s="149">
        <f t="shared" si="28"/>
        <v>0</v>
      </c>
      <c r="T54" s="149">
        <f t="shared" si="28"/>
        <v>0</v>
      </c>
      <c r="U54" s="149">
        <f t="shared" si="28"/>
        <v>0</v>
      </c>
      <c r="V54" s="149">
        <f t="shared" si="28"/>
        <v>0</v>
      </c>
      <c r="W54" s="149">
        <f t="shared" si="28"/>
        <v>0</v>
      </c>
      <c r="X54" s="149">
        <f t="shared" si="28"/>
        <v>0</v>
      </c>
      <c r="Y54" s="149">
        <f t="shared" si="28"/>
        <v>0</v>
      </c>
      <c r="Z54" s="149">
        <f t="shared" si="28"/>
        <v>0</v>
      </c>
      <c r="AA54" s="149">
        <f t="shared" si="28"/>
        <v>0</v>
      </c>
      <c r="AB54" s="149">
        <f t="shared" si="28"/>
        <v>0</v>
      </c>
      <c r="AC54" s="149">
        <f t="shared" si="28"/>
        <v>0</v>
      </c>
      <c r="AD54" s="149">
        <f t="shared" si="28"/>
        <v>0</v>
      </c>
      <c r="AE54" s="149">
        <f t="shared" si="28"/>
        <v>0</v>
      </c>
      <c r="AF54" s="149">
        <f t="shared" si="28"/>
        <v>0</v>
      </c>
      <c r="AG54" s="149">
        <f t="shared" si="28"/>
        <v>0</v>
      </c>
      <c r="AH54" s="150">
        <f t="shared" si="28"/>
        <v>0</v>
      </c>
      <c r="AI54" s="149">
        <f t="shared" si="28"/>
        <v>0</v>
      </c>
      <c r="AJ54" s="149">
        <f t="shared" si="28"/>
        <v>0</v>
      </c>
      <c r="AK54" s="149">
        <f t="shared" si="28"/>
        <v>0</v>
      </c>
      <c r="AL54" s="149">
        <f t="shared" si="28"/>
        <v>0</v>
      </c>
      <c r="AM54" s="151">
        <f t="shared" si="28"/>
        <v>0</v>
      </c>
      <c r="AN54" s="152"/>
      <c r="AO54" s="153"/>
    </row>
    <row r="55" ht="26.25" spans="3:42">
      <c r="C55" s="165"/>
      <c r="D55" s="158" t="s">
        <v>87</v>
      </c>
      <c r="E55" s="137"/>
      <c r="F55" s="138" t="s">
        <v>71</v>
      </c>
      <c r="G55" s="139"/>
      <c r="H55" s="140"/>
      <c r="I55" s="140"/>
      <c r="J55" s="141"/>
      <c r="K55" s="140"/>
      <c r="L55" s="140"/>
      <c r="M55" s="140"/>
      <c r="N55" s="140"/>
      <c r="O55" s="140">
        <v>4.5</v>
      </c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1"/>
      <c r="AA55" s="141"/>
      <c r="AB55" s="140"/>
      <c r="AC55" s="140"/>
      <c r="AD55" s="140"/>
      <c r="AE55" s="140"/>
      <c r="AF55" s="140"/>
      <c r="AG55" s="140"/>
      <c r="AH55" s="142"/>
      <c r="AI55" s="140"/>
      <c r="AJ55" s="140"/>
      <c r="AK55" s="140"/>
      <c r="AL55" s="140"/>
      <c r="AM55" s="143"/>
      <c r="AN55" s="144">
        <f t="shared" ref="AN55" si="29">SUM(G56:AH56)</f>
        <v>0.036</v>
      </c>
      <c r="AO55" s="145">
        <f>SUM(AI56:AM56)</f>
        <v>0</v>
      </c>
    </row>
    <row r="56" ht="26.25" spans="3:42">
      <c r="C56" s="165"/>
      <c r="D56" s="159"/>
      <c r="E56" s="83"/>
      <c r="F56" s="138" t="s">
        <v>72</v>
      </c>
      <c r="G56" s="148">
        <f t="shared" ref="G56:AM56" si="30">(G$24*G55)/1000</f>
        <v>0</v>
      </c>
      <c r="H56" s="149">
        <f t="shared" si="30"/>
        <v>0</v>
      </c>
      <c r="I56" s="149">
        <f t="shared" si="30"/>
        <v>0</v>
      </c>
      <c r="J56" s="149">
        <f t="shared" si="30"/>
        <v>0</v>
      </c>
      <c r="K56" s="149">
        <f t="shared" si="30"/>
        <v>0</v>
      </c>
      <c r="L56" s="149">
        <f t="shared" si="30"/>
        <v>0</v>
      </c>
      <c r="M56" s="149">
        <f t="shared" si="30"/>
        <v>0</v>
      </c>
      <c r="N56" s="149">
        <f t="shared" si="30"/>
        <v>0</v>
      </c>
      <c r="O56" s="149">
        <f t="shared" si="30"/>
        <v>0.036</v>
      </c>
      <c r="P56" s="149">
        <f t="shared" si="30"/>
        <v>0</v>
      </c>
      <c r="Q56" s="149">
        <f t="shared" si="30"/>
        <v>0</v>
      </c>
      <c r="R56" s="149">
        <f t="shared" si="30"/>
        <v>0</v>
      </c>
      <c r="S56" s="149">
        <f t="shared" si="30"/>
        <v>0</v>
      </c>
      <c r="T56" s="149">
        <f t="shared" si="30"/>
        <v>0</v>
      </c>
      <c r="U56" s="149">
        <f t="shared" si="30"/>
        <v>0</v>
      </c>
      <c r="V56" s="149">
        <f t="shared" si="30"/>
        <v>0</v>
      </c>
      <c r="W56" s="149">
        <f t="shared" si="30"/>
        <v>0</v>
      </c>
      <c r="X56" s="149">
        <f t="shared" si="30"/>
        <v>0</v>
      </c>
      <c r="Y56" s="149">
        <f t="shared" si="30"/>
        <v>0</v>
      </c>
      <c r="Z56" s="149">
        <f t="shared" si="30"/>
        <v>0</v>
      </c>
      <c r="AA56" s="149">
        <f t="shared" si="30"/>
        <v>0</v>
      </c>
      <c r="AB56" s="149">
        <f t="shared" si="30"/>
        <v>0</v>
      </c>
      <c r="AC56" s="149">
        <f t="shared" si="30"/>
        <v>0</v>
      </c>
      <c r="AD56" s="149">
        <f t="shared" si="30"/>
        <v>0</v>
      </c>
      <c r="AE56" s="149">
        <f t="shared" si="30"/>
        <v>0</v>
      </c>
      <c r="AF56" s="149">
        <f t="shared" si="30"/>
        <v>0</v>
      </c>
      <c r="AG56" s="149">
        <f t="shared" si="30"/>
        <v>0</v>
      </c>
      <c r="AH56" s="150">
        <f t="shared" si="30"/>
        <v>0</v>
      </c>
      <c r="AI56" s="149">
        <f t="shared" si="30"/>
        <v>0</v>
      </c>
      <c r="AJ56" s="149">
        <f t="shared" si="30"/>
        <v>0</v>
      </c>
      <c r="AK56" s="149">
        <f t="shared" si="30"/>
        <v>0</v>
      </c>
      <c r="AL56" s="149">
        <f t="shared" si="30"/>
        <v>0</v>
      </c>
      <c r="AM56" s="151">
        <f t="shared" si="30"/>
        <v>0</v>
      </c>
      <c r="AN56" s="152"/>
      <c r="AO56" s="153"/>
      <c r="AP56" s="182"/>
    </row>
    <row r="57" ht="25.5" spans="3:42">
      <c r="C57" s="135">
        <v>14</v>
      </c>
      <c r="D57" s="158" t="s">
        <v>123</v>
      </c>
      <c r="E57" s="137"/>
      <c r="F57" s="138" t="s">
        <v>71</v>
      </c>
      <c r="G57" s="139"/>
      <c r="H57" s="140"/>
      <c r="I57" s="140"/>
      <c r="J57" s="141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1">
        <v>0.85</v>
      </c>
      <c r="AA57" s="141"/>
      <c r="AB57" s="140"/>
      <c r="AC57" s="140"/>
      <c r="AD57" s="140"/>
      <c r="AE57" s="140"/>
      <c r="AF57" s="140"/>
      <c r="AG57" s="140"/>
      <c r="AH57" s="142"/>
      <c r="AI57" s="140"/>
      <c r="AJ57" s="140"/>
      <c r="AK57" s="140"/>
      <c r="AL57" s="140"/>
      <c r="AM57" s="143"/>
      <c r="AN57" s="144">
        <f>SUM(G58:AH58)</f>
        <v>0.0068</v>
      </c>
      <c r="AO57" s="145">
        <f>SUM(AI58:AM58)</f>
        <v>0</v>
      </c>
    </row>
    <row r="58" ht="25.5" spans="3:42">
      <c r="C58" s="146"/>
      <c r="D58" s="159"/>
      <c r="E58" s="83"/>
      <c r="F58" s="138" t="s">
        <v>72</v>
      </c>
      <c r="G58" s="148">
        <f t="shared" ref="G58:AM62" si="31">(G$24*G57)/1000</f>
        <v>0</v>
      </c>
      <c r="H58" s="149">
        <f t="shared" si="31"/>
        <v>0</v>
      </c>
      <c r="I58" s="149">
        <f t="shared" si="31"/>
        <v>0</v>
      </c>
      <c r="J58" s="149">
        <f t="shared" si="31"/>
        <v>0</v>
      </c>
      <c r="K58" s="149">
        <f t="shared" si="31"/>
        <v>0</v>
      </c>
      <c r="L58" s="149">
        <f t="shared" si="31"/>
        <v>0</v>
      </c>
      <c r="M58" s="149">
        <f t="shared" si="31"/>
        <v>0</v>
      </c>
      <c r="N58" s="149">
        <f t="shared" si="31"/>
        <v>0</v>
      </c>
      <c r="O58" s="149">
        <f t="shared" si="31"/>
        <v>0</v>
      </c>
      <c r="P58" s="149">
        <f t="shared" si="31"/>
        <v>0</v>
      </c>
      <c r="Q58" s="149">
        <f t="shared" si="31"/>
        <v>0</v>
      </c>
      <c r="R58" s="149">
        <f t="shared" si="31"/>
        <v>0</v>
      </c>
      <c r="S58" s="149">
        <f t="shared" si="31"/>
        <v>0</v>
      </c>
      <c r="T58" s="149">
        <f t="shared" si="31"/>
        <v>0</v>
      </c>
      <c r="U58" s="149">
        <f t="shared" si="31"/>
        <v>0</v>
      </c>
      <c r="V58" s="149">
        <f t="shared" si="31"/>
        <v>0</v>
      </c>
      <c r="W58" s="149">
        <f t="shared" si="31"/>
        <v>0</v>
      </c>
      <c r="X58" s="149">
        <f t="shared" si="31"/>
        <v>0</v>
      </c>
      <c r="Y58" s="149">
        <f t="shared" si="31"/>
        <v>0</v>
      </c>
      <c r="Z58" s="149">
        <f t="shared" si="31"/>
        <v>0.0068</v>
      </c>
      <c r="AA58" s="149">
        <f t="shared" si="31"/>
        <v>0</v>
      </c>
      <c r="AB58" s="149">
        <f t="shared" si="31"/>
        <v>0</v>
      </c>
      <c r="AC58" s="149">
        <f t="shared" si="31"/>
        <v>0</v>
      </c>
      <c r="AD58" s="149">
        <f t="shared" si="31"/>
        <v>0</v>
      </c>
      <c r="AE58" s="149">
        <f t="shared" si="31"/>
        <v>0</v>
      </c>
      <c r="AF58" s="149">
        <f t="shared" si="31"/>
        <v>0</v>
      </c>
      <c r="AG58" s="149">
        <f t="shared" si="31"/>
        <v>0</v>
      </c>
      <c r="AH58" s="150">
        <f t="shared" si="31"/>
        <v>0</v>
      </c>
      <c r="AI58" s="149">
        <f t="shared" si="31"/>
        <v>0</v>
      </c>
      <c r="AJ58" s="149">
        <f t="shared" si="31"/>
        <v>0</v>
      </c>
      <c r="AK58" s="149">
        <f t="shared" si="31"/>
        <v>0</v>
      </c>
      <c r="AL58" s="149">
        <f t="shared" si="31"/>
        <v>0</v>
      </c>
      <c r="AM58" s="151">
        <f t="shared" si="31"/>
        <v>0</v>
      </c>
      <c r="AN58" s="152"/>
      <c r="AO58" s="153"/>
    </row>
    <row r="59" ht="27.75" customHeight="1" spans="3:42">
      <c r="C59" s="135">
        <v>14</v>
      </c>
      <c r="D59" s="158" t="s">
        <v>85</v>
      </c>
      <c r="E59" s="137"/>
      <c r="F59" s="138" t="s">
        <v>71</v>
      </c>
      <c r="G59" s="139"/>
      <c r="H59" s="140"/>
      <c r="I59" s="140"/>
      <c r="J59" s="141"/>
      <c r="K59" s="140"/>
      <c r="L59" s="140"/>
      <c r="M59" s="140"/>
      <c r="N59" s="140"/>
      <c r="O59" s="140"/>
      <c r="P59" s="140"/>
      <c r="Q59" s="140">
        <v>65.789</v>
      </c>
      <c r="R59" s="140"/>
      <c r="S59" s="140"/>
      <c r="T59" s="140"/>
      <c r="U59" s="140"/>
      <c r="V59" s="140"/>
      <c r="W59" s="140"/>
      <c r="X59" s="140"/>
      <c r="Y59" s="140"/>
      <c r="Z59" s="141"/>
      <c r="AA59" s="141"/>
      <c r="AB59" s="140"/>
      <c r="AC59" s="140"/>
      <c r="AD59" s="140"/>
      <c r="AE59" s="140"/>
      <c r="AF59" s="140"/>
      <c r="AG59" s="140"/>
      <c r="AH59" s="142"/>
      <c r="AI59" s="140"/>
      <c r="AJ59" s="140"/>
      <c r="AK59" s="140"/>
      <c r="AL59" s="140"/>
      <c r="AM59" s="143"/>
      <c r="AN59" s="144">
        <f>SUM(G60:AH60)</f>
        <v>0.526312</v>
      </c>
      <c r="AO59" s="145">
        <f>SUM(AI60:AM60)</f>
        <v>0</v>
      </c>
    </row>
    <row r="60" ht="31.9" customHeight="1" spans="3:42">
      <c r="C60" s="146"/>
      <c r="D60" s="159"/>
      <c r="E60" s="83"/>
      <c r="F60" s="138" t="s">
        <v>72</v>
      </c>
      <c r="G60" s="148">
        <f t="shared" ref="G60:O60" si="32">(G$24*G59)/1000</f>
        <v>0</v>
      </c>
      <c r="H60" s="149">
        <f t="shared" si="32"/>
        <v>0</v>
      </c>
      <c r="I60" s="149">
        <f t="shared" si="32"/>
        <v>0</v>
      </c>
      <c r="J60" s="149">
        <f t="shared" si="32"/>
        <v>0</v>
      </c>
      <c r="K60" s="149">
        <f t="shared" si="32"/>
        <v>0</v>
      </c>
      <c r="L60" s="149">
        <f t="shared" si="32"/>
        <v>0</v>
      </c>
      <c r="M60" s="149">
        <f t="shared" si="32"/>
        <v>0</v>
      </c>
      <c r="N60" s="149">
        <f t="shared" si="32"/>
        <v>0</v>
      </c>
      <c r="O60" s="149">
        <f t="shared" si="32"/>
        <v>0</v>
      </c>
      <c r="P60" s="149">
        <f t="shared" si="31"/>
        <v>0</v>
      </c>
      <c r="Q60" s="149">
        <f t="shared" si="31"/>
        <v>0.526312</v>
      </c>
      <c r="R60" s="149">
        <f t="shared" si="31"/>
        <v>0</v>
      </c>
      <c r="S60" s="149">
        <f t="shared" si="31"/>
        <v>0</v>
      </c>
      <c r="T60" s="149">
        <f t="shared" si="31"/>
        <v>0</v>
      </c>
      <c r="U60" s="149">
        <f t="shared" si="31"/>
        <v>0</v>
      </c>
      <c r="V60" s="149">
        <f t="shared" si="31"/>
        <v>0</v>
      </c>
      <c r="W60" s="149">
        <f t="shared" si="31"/>
        <v>0</v>
      </c>
      <c r="X60" s="149">
        <f t="shared" si="31"/>
        <v>0</v>
      </c>
      <c r="Y60" s="149">
        <f t="shared" si="31"/>
        <v>0</v>
      </c>
      <c r="Z60" s="149">
        <f t="shared" si="31"/>
        <v>0</v>
      </c>
      <c r="AA60" s="149">
        <f t="shared" si="31"/>
        <v>0</v>
      </c>
      <c r="AB60" s="149">
        <f t="shared" si="31"/>
        <v>0</v>
      </c>
      <c r="AC60" s="149">
        <f t="shared" si="31"/>
        <v>0</v>
      </c>
      <c r="AD60" s="149">
        <f t="shared" si="31"/>
        <v>0</v>
      </c>
      <c r="AE60" s="149">
        <f t="shared" si="31"/>
        <v>0</v>
      </c>
      <c r="AF60" s="149">
        <f t="shared" si="31"/>
        <v>0</v>
      </c>
      <c r="AG60" s="149">
        <f t="shared" si="31"/>
        <v>0</v>
      </c>
      <c r="AH60" s="150">
        <f t="shared" si="31"/>
        <v>0</v>
      </c>
      <c r="AI60" s="149">
        <f t="shared" si="31"/>
        <v>0</v>
      </c>
      <c r="AJ60" s="149">
        <f t="shared" si="31"/>
        <v>0</v>
      </c>
      <c r="AK60" s="149">
        <f t="shared" si="31"/>
        <v>0</v>
      </c>
      <c r="AL60" s="149">
        <f t="shared" si="31"/>
        <v>0</v>
      </c>
      <c r="AM60" s="151">
        <f t="shared" si="31"/>
        <v>0</v>
      </c>
      <c r="AN60" s="152"/>
      <c r="AO60" s="153"/>
      <c r="AP60" s="16"/>
    </row>
    <row r="61" ht="27.75" hidden="1" customHeight="1" spans="3:42">
      <c r="C61" s="135"/>
      <c r="D61" s="158" t="s">
        <v>124</v>
      </c>
      <c r="E61" s="137"/>
      <c r="F61" s="138" t="s">
        <v>71</v>
      </c>
      <c r="G61" s="139"/>
      <c r="H61" s="140"/>
      <c r="I61" s="140"/>
      <c r="J61" s="141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1"/>
      <c r="AA61" s="141"/>
      <c r="AB61" s="140"/>
      <c r="AC61" s="140"/>
      <c r="AD61" s="140"/>
      <c r="AE61" s="140"/>
      <c r="AF61" s="140"/>
      <c r="AG61" s="140"/>
      <c r="AH61" s="142"/>
      <c r="AI61" s="140"/>
      <c r="AJ61" s="140"/>
      <c r="AK61" s="140"/>
      <c r="AL61" s="140"/>
      <c r="AM61" s="143"/>
      <c r="AN61" s="183">
        <f>SUM(G62:AH62)</f>
        <v>0</v>
      </c>
      <c r="AO61" s="145">
        <f>SUM(AI62:AM62)</f>
        <v>0</v>
      </c>
    </row>
    <row r="62" ht="23.45" hidden="1" customHeight="1" spans="3:42">
      <c r="C62" s="146"/>
      <c r="D62" s="159"/>
      <c r="E62" s="83"/>
      <c r="F62" s="138" t="s">
        <v>72</v>
      </c>
      <c r="G62" s="148">
        <f t="shared" ref="G62:R62" si="33">(G$24*G61)/1000</f>
        <v>0</v>
      </c>
      <c r="H62" s="149">
        <f t="shared" si="33"/>
        <v>0</v>
      </c>
      <c r="I62" s="149">
        <f t="shared" si="33"/>
        <v>0</v>
      </c>
      <c r="J62" s="149">
        <f t="shared" si="33"/>
        <v>0</v>
      </c>
      <c r="K62" s="149">
        <f t="shared" si="33"/>
        <v>0</v>
      </c>
      <c r="L62" s="149">
        <f t="shared" si="33"/>
        <v>0</v>
      </c>
      <c r="M62" s="149">
        <f t="shared" si="33"/>
        <v>0</v>
      </c>
      <c r="N62" s="149">
        <f t="shared" si="33"/>
        <v>0</v>
      </c>
      <c r="O62" s="149">
        <f t="shared" si="33"/>
        <v>0</v>
      </c>
      <c r="P62" s="149">
        <f t="shared" si="33"/>
        <v>0</v>
      </c>
      <c r="Q62" s="149">
        <f t="shared" si="33"/>
        <v>0</v>
      </c>
      <c r="R62" s="149">
        <f t="shared" si="33"/>
        <v>0</v>
      </c>
      <c r="S62" s="149">
        <f t="shared" si="31"/>
        <v>0</v>
      </c>
      <c r="T62" s="149">
        <f t="shared" si="31"/>
        <v>0</v>
      </c>
      <c r="U62" s="149">
        <f t="shared" si="31"/>
        <v>0</v>
      </c>
      <c r="V62" s="149">
        <f t="shared" si="31"/>
        <v>0</v>
      </c>
      <c r="W62" s="149">
        <f t="shared" si="31"/>
        <v>0</v>
      </c>
      <c r="X62" s="149">
        <f t="shared" si="31"/>
        <v>0</v>
      </c>
      <c r="Y62" s="149">
        <f t="shared" si="31"/>
        <v>0</v>
      </c>
      <c r="Z62" s="149">
        <f t="shared" si="31"/>
        <v>0</v>
      </c>
      <c r="AA62" s="149">
        <f t="shared" si="31"/>
        <v>0</v>
      </c>
      <c r="AB62" s="149">
        <f t="shared" si="31"/>
        <v>0</v>
      </c>
      <c r="AC62" s="149">
        <f t="shared" si="31"/>
        <v>0</v>
      </c>
      <c r="AD62" s="149">
        <f t="shared" si="31"/>
        <v>0</v>
      </c>
      <c r="AE62" s="149">
        <f t="shared" si="31"/>
        <v>0</v>
      </c>
      <c r="AF62" s="149">
        <f t="shared" si="31"/>
        <v>0</v>
      </c>
      <c r="AG62" s="149">
        <f t="shared" si="31"/>
        <v>0</v>
      </c>
      <c r="AH62" s="150">
        <f t="shared" si="31"/>
        <v>0</v>
      </c>
      <c r="AI62" s="149">
        <f t="shared" si="31"/>
        <v>0</v>
      </c>
      <c r="AJ62" s="149">
        <f t="shared" si="31"/>
        <v>0</v>
      </c>
      <c r="AK62" s="149">
        <f t="shared" si="31"/>
        <v>0</v>
      </c>
      <c r="AL62" s="149">
        <f t="shared" si="31"/>
        <v>0</v>
      </c>
      <c r="AM62" s="151">
        <f t="shared" si="31"/>
        <v>0</v>
      </c>
      <c r="AN62" s="184"/>
      <c r="AO62" s="153"/>
    </row>
    <row r="63" ht="26.25" spans="3:42">
      <c r="C63" s="165"/>
      <c r="D63" s="158" t="s">
        <v>91</v>
      </c>
      <c r="E63" s="137"/>
      <c r="F63" s="138" t="s">
        <v>71</v>
      </c>
      <c r="G63" s="139"/>
      <c r="H63" s="140"/>
      <c r="I63" s="140"/>
      <c r="J63" s="141"/>
      <c r="K63" s="140"/>
      <c r="L63" s="140"/>
      <c r="M63" s="140"/>
      <c r="N63" s="140"/>
      <c r="O63" s="140"/>
      <c r="P63" s="140"/>
      <c r="Q63" s="140"/>
      <c r="R63" s="185"/>
      <c r="S63" s="140"/>
      <c r="T63" s="140"/>
      <c r="U63" s="140"/>
      <c r="V63" s="140"/>
      <c r="W63" s="140"/>
      <c r="X63" s="140"/>
      <c r="Y63" s="140"/>
      <c r="Z63" s="141">
        <f>32.08+1.69</f>
        <v>33.77</v>
      </c>
      <c r="AA63" s="141"/>
      <c r="AB63" s="140"/>
      <c r="AC63" s="140"/>
      <c r="AD63" s="140"/>
      <c r="AE63" s="140"/>
      <c r="AF63" s="140"/>
      <c r="AG63" s="140"/>
      <c r="AH63" s="142"/>
      <c r="AI63" s="140"/>
      <c r="AJ63" s="140"/>
      <c r="AK63" s="140"/>
      <c r="AL63" s="140"/>
      <c r="AM63" s="143"/>
      <c r="AN63" s="186">
        <f>SUM(G64:AH64)</f>
        <v>0.27016</v>
      </c>
      <c r="AO63" s="145">
        <f>SUM(AI64:AM64)</f>
        <v>0</v>
      </c>
    </row>
    <row r="64" ht="26.25" spans="3:42">
      <c r="C64" s="165"/>
      <c r="D64" s="159"/>
      <c r="E64" s="83"/>
      <c r="F64" s="138" t="s">
        <v>72</v>
      </c>
      <c r="G64" s="148">
        <f t="shared" ref="G64:AM78" si="34">(G$24*G63)/1000</f>
        <v>0</v>
      </c>
      <c r="H64" s="149">
        <f t="shared" si="34"/>
        <v>0</v>
      </c>
      <c r="I64" s="149">
        <f t="shared" si="34"/>
        <v>0</v>
      </c>
      <c r="J64" s="149">
        <f t="shared" si="34"/>
        <v>0</v>
      </c>
      <c r="K64" s="149">
        <f t="shared" si="34"/>
        <v>0</v>
      </c>
      <c r="L64" s="149">
        <f t="shared" si="34"/>
        <v>0</v>
      </c>
      <c r="M64" s="149">
        <f t="shared" si="34"/>
        <v>0</v>
      </c>
      <c r="N64" s="149">
        <f t="shared" si="34"/>
        <v>0</v>
      </c>
      <c r="O64" s="149">
        <f t="shared" si="34"/>
        <v>0</v>
      </c>
      <c r="P64" s="149">
        <f t="shared" si="34"/>
        <v>0</v>
      </c>
      <c r="Q64" s="149">
        <f t="shared" si="34"/>
        <v>0</v>
      </c>
      <c r="R64" s="149">
        <f t="shared" si="34"/>
        <v>0</v>
      </c>
      <c r="S64" s="149">
        <f t="shared" si="34"/>
        <v>0</v>
      </c>
      <c r="T64" s="149">
        <f t="shared" si="34"/>
        <v>0</v>
      </c>
      <c r="U64" s="149">
        <f t="shared" si="34"/>
        <v>0</v>
      </c>
      <c r="V64" s="149">
        <f t="shared" si="34"/>
        <v>0</v>
      </c>
      <c r="W64" s="149">
        <f t="shared" si="34"/>
        <v>0</v>
      </c>
      <c r="X64" s="149">
        <f t="shared" si="34"/>
        <v>0</v>
      </c>
      <c r="Y64" s="149">
        <f t="shared" si="34"/>
        <v>0</v>
      </c>
      <c r="Z64" s="149">
        <f t="shared" si="34"/>
        <v>0.27016</v>
      </c>
      <c r="AA64" s="149">
        <f t="shared" si="34"/>
        <v>0</v>
      </c>
      <c r="AB64" s="149">
        <f t="shared" si="34"/>
        <v>0</v>
      </c>
      <c r="AC64" s="149">
        <f t="shared" si="34"/>
        <v>0</v>
      </c>
      <c r="AD64" s="149">
        <f t="shared" si="34"/>
        <v>0</v>
      </c>
      <c r="AE64" s="149">
        <f t="shared" si="34"/>
        <v>0</v>
      </c>
      <c r="AF64" s="149">
        <f t="shared" si="34"/>
        <v>0</v>
      </c>
      <c r="AG64" s="149">
        <f t="shared" si="34"/>
        <v>0</v>
      </c>
      <c r="AH64" s="150">
        <f t="shared" si="34"/>
        <v>0</v>
      </c>
      <c r="AI64" s="149">
        <f t="shared" si="34"/>
        <v>0</v>
      </c>
      <c r="AJ64" s="149">
        <f t="shared" si="34"/>
        <v>0</v>
      </c>
      <c r="AK64" s="149">
        <f t="shared" si="34"/>
        <v>0</v>
      </c>
      <c r="AL64" s="149">
        <f t="shared" si="34"/>
        <v>0</v>
      </c>
      <c r="AM64" s="151">
        <f t="shared" si="34"/>
        <v>0</v>
      </c>
      <c r="AN64" s="187"/>
      <c r="AO64" s="153"/>
    </row>
    <row r="65" ht="25.5" spans="3:43">
      <c r="C65" s="135">
        <v>16</v>
      </c>
      <c r="D65" s="161" t="s">
        <v>54</v>
      </c>
      <c r="E65" s="137"/>
      <c r="F65" s="138" t="s">
        <v>71</v>
      </c>
      <c r="G65" s="139"/>
      <c r="H65" s="140"/>
      <c r="I65" s="140"/>
      <c r="J65" s="141"/>
      <c r="K65" s="140"/>
      <c r="L65" s="140"/>
      <c r="M65" s="140"/>
      <c r="N65" s="140"/>
      <c r="O65" s="140"/>
      <c r="P65" s="140"/>
      <c r="Q65" s="140"/>
      <c r="R65" s="185"/>
      <c r="S65" s="140"/>
      <c r="T65" s="140"/>
      <c r="U65" s="140"/>
      <c r="V65" s="140"/>
      <c r="W65" s="140"/>
      <c r="X65" s="140"/>
      <c r="Y65" s="140"/>
      <c r="Z65" s="141"/>
      <c r="AA65" s="141">
        <v>142.105</v>
      </c>
      <c r="AB65" s="140"/>
      <c r="AC65" s="140"/>
      <c r="AD65" s="140"/>
      <c r="AE65" s="140"/>
      <c r="AF65" s="140"/>
      <c r="AG65" s="140"/>
      <c r="AH65" s="142"/>
      <c r="AI65" s="140"/>
      <c r="AJ65" s="140"/>
      <c r="AK65" s="140"/>
      <c r="AL65" s="140"/>
      <c r="AM65" s="143"/>
      <c r="AN65" s="186">
        <f>SUM(G66:AH66)</f>
        <v>1.13684</v>
      </c>
      <c r="AO65" s="145">
        <f>SUM(AI66:AM66)</f>
        <v>0</v>
      </c>
    </row>
    <row r="66" ht="25.5" spans="3:43">
      <c r="C66" s="146"/>
      <c r="D66" s="164"/>
      <c r="E66" s="83"/>
      <c r="F66" s="138" t="s">
        <v>72</v>
      </c>
      <c r="G66" s="148">
        <f t="shared" ref="G66:AM66" si="35">(G$24*G65)/1000</f>
        <v>0</v>
      </c>
      <c r="H66" s="149">
        <f t="shared" si="35"/>
        <v>0</v>
      </c>
      <c r="I66" s="149">
        <f t="shared" si="35"/>
        <v>0</v>
      </c>
      <c r="J66" s="149">
        <f t="shared" si="35"/>
        <v>0</v>
      </c>
      <c r="K66" s="149">
        <f t="shared" si="35"/>
        <v>0</v>
      </c>
      <c r="L66" s="149">
        <f t="shared" si="35"/>
        <v>0</v>
      </c>
      <c r="M66" s="149">
        <f t="shared" si="35"/>
        <v>0</v>
      </c>
      <c r="N66" s="149">
        <f t="shared" si="35"/>
        <v>0</v>
      </c>
      <c r="O66" s="149">
        <f t="shared" si="35"/>
        <v>0</v>
      </c>
      <c r="P66" s="149">
        <f t="shared" si="35"/>
        <v>0</v>
      </c>
      <c r="Q66" s="149">
        <f t="shared" si="35"/>
        <v>0</v>
      </c>
      <c r="R66" s="149">
        <f t="shared" si="35"/>
        <v>0</v>
      </c>
      <c r="S66" s="149">
        <f t="shared" si="35"/>
        <v>0</v>
      </c>
      <c r="T66" s="149">
        <f t="shared" si="35"/>
        <v>0</v>
      </c>
      <c r="U66" s="149">
        <f t="shared" si="35"/>
        <v>0</v>
      </c>
      <c r="V66" s="149">
        <f t="shared" si="35"/>
        <v>0</v>
      </c>
      <c r="W66" s="149">
        <f t="shared" si="35"/>
        <v>0</v>
      </c>
      <c r="X66" s="149">
        <f t="shared" si="35"/>
        <v>0</v>
      </c>
      <c r="Y66" s="149">
        <f t="shared" si="35"/>
        <v>0</v>
      </c>
      <c r="Z66" s="149">
        <f t="shared" si="35"/>
        <v>0</v>
      </c>
      <c r="AA66" s="149">
        <f t="shared" si="35"/>
        <v>1.13684</v>
      </c>
      <c r="AB66" s="149">
        <f t="shared" si="35"/>
        <v>0</v>
      </c>
      <c r="AC66" s="149">
        <f t="shared" si="35"/>
        <v>0</v>
      </c>
      <c r="AD66" s="149">
        <f t="shared" si="35"/>
        <v>0</v>
      </c>
      <c r="AE66" s="149">
        <f t="shared" si="35"/>
        <v>0</v>
      </c>
      <c r="AF66" s="149">
        <f t="shared" si="35"/>
        <v>0</v>
      </c>
      <c r="AG66" s="149">
        <f t="shared" si="35"/>
        <v>0</v>
      </c>
      <c r="AH66" s="150">
        <f t="shared" si="35"/>
        <v>0</v>
      </c>
      <c r="AI66" s="149">
        <f t="shared" si="35"/>
        <v>0</v>
      </c>
      <c r="AJ66" s="149">
        <f t="shared" si="35"/>
        <v>0</v>
      </c>
      <c r="AK66" s="149">
        <f t="shared" si="35"/>
        <v>0</v>
      </c>
      <c r="AL66" s="149">
        <f t="shared" si="35"/>
        <v>0</v>
      </c>
      <c r="AM66" s="151">
        <f t="shared" si="35"/>
        <v>0</v>
      </c>
      <c r="AN66" s="187"/>
      <c r="AO66" s="153"/>
    </row>
    <row r="67" ht="27" customHeight="1" spans="3:43">
      <c r="C67" s="135">
        <v>15</v>
      </c>
      <c r="D67" s="158" t="s">
        <v>89</v>
      </c>
      <c r="E67" s="137"/>
      <c r="F67" s="138" t="s">
        <v>71</v>
      </c>
      <c r="G67" s="139"/>
      <c r="H67" s="140"/>
      <c r="I67" s="140"/>
      <c r="J67" s="141"/>
      <c r="K67" s="140"/>
      <c r="L67" s="140"/>
      <c r="M67" s="140"/>
      <c r="N67" s="140"/>
      <c r="O67" s="140"/>
      <c r="P67" s="140">
        <v>33</v>
      </c>
      <c r="Q67" s="140"/>
      <c r="R67" s="185"/>
      <c r="S67" s="140"/>
      <c r="T67" s="140"/>
      <c r="U67" s="140"/>
      <c r="V67" s="140"/>
      <c r="W67" s="140"/>
      <c r="X67" s="140"/>
      <c r="Y67" s="140"/>
      <c r="Z67" s="141"/>
      <c r="AA67" s="141"/>
      <c r="AB67" s="140"/>
      <c r="AC67" s="140"/>
      <c r="AD67" s="140"/>
      <c r="AE67" s="140"/>
      <c r="AF67" s="140"/>
      <c r="AG67" s="140"/>
      <c r="AH67" s="142"/>
      <c r="AI67" s="140"/>
      <c r="AJ67" s="140"/>
      <c r="AK67" s="140"/>
      <c r="AL67" s="140"/>
      <c r="AM67" s="143"/>
      <c r="AN67" s="186">
        <f>SUM(G68:AH68)</f>
        <v>0.264</v>
      </c>
      <c r="AO67" s="145">
        <f>SUM(AI68:AM68)</f>
        <v>0</v>
      </c>
    </row>
    <row r="68" ht="23.45" customHeight="1" spans="3:43">
      <c r="C68" s="146"/>
      <c r="D68" s="159"/>
      <c r="E68" s="83"/>
      <c r="F68" s="138" t="s">
        <v>72</v>
      </c>
      <c r="G68" s="148">
        <f t="shared" ref="G68:AM68" si="36">(G$24*G67)/1000</f>
        <v>0</v>
      </c>
      <c r="H68" s="149">
        <f t="shared" si="36"/>
        <v>0</v>
      </c>
      <c r="I68" s="149">
        <f t="shared" si="36"/>
        <v>0</v>
      </c>
      <c r="J68" s="149">
        <f t="shared" si="36"/>
        <v>0</v>
      </c>
      <c r="K68" s="149">
        <f t="shared" si="36"/>
        <v>0</v>
      </c>
      <c r="L68" s="149">
        <f t="shared" si="36"/>
        <v>0</v>
      </c>
      <c r="M68" s="149">
        <f t="shared" si="36"/>
        <v>0</v>
      </c>
      <c r="N68" s="149">
        <f t="shared" si="36"/>
        <v>0</v>
      </c>
      <c r="O68" s="149">
        <f t="shared" si="36"/>
        <v>0</v>
      </c>
      <c r="P68" s="149">
        <f t="shared" si="36"/>
        <v>0.264</v>
      </c>
      <c r="Q68" s="149">
        <f t="shared" si="36"/>
        <v>0</v>
      </c>
      <c r="R68" s="149">
        <f t="shared" si="36"/>
        <v>0</v>
      </c>
      <c r="S68" s="149">
        <f t="shared" si="36"/>
        <v>0</v>
      </c>
      <c r="T68" s="149">
        <f t="shared" si="36"/>
        <v>0</v>
      </c>
      <c r="U68" s="149">
        <f t="shared" si="36"/>
        <v>0</v>
      </c>
      <c r="V68" s="149">
        <f t="shared" si="36"/>
        <v>0</v>
      </c>
      <c r="W68" s="149">
        <f t="shared" si="36"/>
        <v>0</v>
      </c>
      <c r="X68" s="149">
        <f t="shared" si="36"/>
        <v>0</v>
      </c>
      <c r="Y68" s="149">
        <f t="shared" si="36"/>
        <v>0</v>
      </c>
      <c r="Z68" s="149">
        <f t="shared" si="36"/>
        <v>0</v>
      </c>
      <c r="AA68" s="149">
        <f t="shared" si="36"/>
        <v>0</v>
      </c>
      <c r="AB68" s="149">
        <f t="shared" si="36"/>
        <v>0</v>
      </c>
      <c r="AC68" s="149">
        <f t="shared" si="36"/>
        <v>0</v>
      </c>
      <c r="AD68" s="149">
        <f t="shared" si="36"/>
        <v>0</v>
      </c>
      <c r="AE68" s="149">
        <f t="shared" si="36"/>
        <v>0</v>
      </c>
      <c r="AF68" s="149">
        <f t="shared" si="36"/>
        <v>0</v>
      </c>
      <c r="AG68" s="149">
        <f t="shared" si="36"/>
        <v>0</v>
      </c>
      <c r="AH68" s="150">
        <f t="shared" si="36"/>
        <v>0</v>
      </c>
      <c r="AI68" s="149">
        <f t="shared" si="36"/>
        <v>0</v>
      </c>
      <c r="AJ68" s="149">
        <f t="shared" si="36"/>
        <v>0</v>
      </c>
      <c r="AK68" s="149">
        <f t="shared" si="36"/>
        <v>0</v>
      </c>
      <c r="AL68" s="149">
        <f t="shared" si="36"/>
        <v>0</v>
      </c>
      <c r="AM68" s="151">
        <f t="shared" si="36"/>
        <v>0</v>
      </c>
      <c r="AN68" s="187"/>
      <c r="AO68" s="153"/>
    </row>
    <row r="69" ht="27" customHeight="1" spans="3:43">
      <c r="C69" s="135">
        <v>16</v>
      </c>
      <c r="D69" s="158" t="s">
        <v>49</v>
      </c>
      <c r="E69" s="137"/>
      <c r="F69" s="138" t="s">
        <v>71</v>
      </c>
      <c r="G69" s="139"/>
      <c r="H69" s="140"/>
      <c r="I69" s="140"/>
      <c r="J69" s="141"/>
      <c r="K69" s="140"/>
      <c r="L69" s="140"/>
      <c r="M69" s="140"/>
      <c r="N69" s="140"/>
      <c r="O69" s="140"/>
      <c r="P69" s="140"/>
      <c r="Q69" s="140"/>
      <c r="R69" s="185"/>
      <c r="S69" s="140"/>
      <c r="T69" s="140">
        <v>157.894</v>
      </c>
      <c r="U69" s="140"/>
      <c r="V69" s="140"/>
      <c r="W69" s="140"/>
      <c r="X69" s="140"/>
      <c r="Y69" s="140"/>
      <c r="Z69" s="141"/>
      <c r="AA69" s="141"/>
      <c r="AB69" s="140"/>
      <c r="AC69" s="140"/>
      <c r="AD69" s="140"/>
      <c r="AE69" s="140"/>
      <c r="AF69" s="140"/>
      <c r="AG69" s="140"/>
      <c r="AH69" s="142"/>
      <c r="AI69" s="140"/>
      <c r="AJ69" s="140"/>
      <c r="AK69" s="140"/>
      <c r="AL69" s="140"/>
      <c r="AM69" s="143"/>
      <c r="AN69" s="186">
        <f>SUM(G70:AH70)</f>
        <v>1.263152</v>
      </c>
      <c r="AO69" s="145">
        <f>SUM(AI70:AM70)</f>
        <v>0</v>
      </c>
    </row>
    <row r="70" ht="23.45" customHeight="1" spans="3:43">
      <c r="C70" s="146"/>
      <c r="D70" s="159"/>
      <c r="E70" s="83"/>
      <c r="F70" s="138" t="s">
        <v>72</v>
      </c>
      <c r="G70" s="148">
        <f t="shared" ref="G70:AM70" si="37">(G$24*G69)/1000</f>
        <v>0</v>
      </c>
      <c r="H70" s="149">
        <f t="shared" si="37"/>
        <v>0</v>
      </c>
      <c r="I70" s="149">
        <f t="shared" si="37"/>
        <v>0</v>
      </c>
      <c r="J70" s="149">
        <f t="shared" si="37"/>
        <v>0</v>
      </c>
      <c r="K70" s="149">
        <f t="shared" si="37"/>
        <v>0</v>
      </c>
      <c r="L70" s="149">
        <f t="shared" si="37"/>
        <v>0</v>
      </c>
      <c r="M70" s="149">
        <f t="shared" si="37"/>
        <v>0</v>
      </c>
      <c r="N70" s="149">
        <f t="shared" si="37"/>
        <v>0</v>
      </c>
      <c r="O70" s="149">
        <f t="shared" si="37"/>
        <v>0</v>
      </c>
      <c r="P70" s="149">
        <f t="shared" si="37"/>
        <v>0</v>
      </c>
      <c r="Q70" s="149">
        <f t="shared" si="37"/>
        <v>0</v>
      </c>
      <c r="R70" s="149">
        <f t="shared" si="37"/>
        <v>0</v>
      </c>
      <c r="S70" s="149">
        <f t="shared" si="37"/>
        <v>0</v>
      </c>
      <c r="T70" s="149">
        <f t="shared" si="37"/>
        <v>1.263152</v>
      </c>
      <c r="U70" s="149">
        <f t="shared" si="37"/>
        <v>0</v>
      </c>
      <c r="V70" s="149">
        <f t="shared" si="37"/>
        <v>0</v>
      </c>
      <c r="W70" s="149">
        <f t="shared" si="37"/>
        <v>0</v>
      </c>
      <c r="X70" s="149">
        <f t="shared" si="37"/>
        <v>0</v>
      </c>
      <c r="Y70" s="149">
        <f t="shared" si="37"/>
        <v>0</v>
      </c>
      <c r="Z70" s="149">
        <f t="shared" si="37"/>
        <v>0</v>
      </c>
      <c r="AA70" s="149">
        <f t="shared" si="37"/>
        <v>0</v>
      </c>
      <c r="AB70" s="149">
        <f t="shared" si="37"/>
        <v>0</v>
      </c>
      <c r="AC70" s="149">
        <f t="shared" si="37"/>
        <v>0</v>
      </c>
      <c r="AD70" s="149">
        <f t="shared" si="37"/>
        <v>0</v>
      </c>
      <c r="AE70" s="149">
        <f t="shared" si="37"/>
        <v>0</v>
      </c>
      <c r="AF70" s="149">
        <f t="shared" si="37"/>
        <v>0</v>
      </c>
      <c r="AG70" s="149">
        <f t="shared" si="37"/>
        <v>0</v>
      </c>
      <c r="AH70" s="150">
        <f t="shared" si="37"/>
        <v>0</v>
      </c>
      <c r="AI70" s="149">
        <f t="shared" si="37"/>
        <v>0</v>
      </c>
      <c r="AJ70" s="149">
        <f t="shared" si="37"/>
        <v>0</v>
      </c>
      <c r="AK70" s="149">
        <f t="shared" si="37"/>
        <v>0</v>
      </c>
      <c r="AL70" s="149">
        <f t="shared" si="37"/>
        <v>0</v>
      </c>
      <c r="AM70" s="151">
        <f t="shared" si="37"/>
        <v>0</v>
      </c>
      <c r="AN70" s="187"/>
      <c r="AO70" s="153"/>
    </row>
    <row r="71" ht="26.25" spans="3:43">
      <c r="C71" s="165"/>
      <c r="D71" s="158" t="s">
        <v>93</v>
      </c>
      <c r="E71" s="137"/>
      <c r="F71" s="138" t="s">
        <v>71</v>
      </c>
      <c r="G71" s="139"/>
      <c r="H71" s="140"/>
      <c r="I71" s="140"/>
      <c r="J71" s="141">
        <v>4</v>
      </c>
      <c r="K71" s="140"/>
      <c r="L71" s="140"/>
      <c r="M71" s="140"/>
      <c r="N71" s="140"/>
      <c r="O71" s="140"/>
      <c r="P71" s="140"/>
      <c r="Q71" s="140"/>
      <c r="R71" s="185"/>
      <c r="S71" s="140"/>
      <c r="T71" s="140"/>
      <c r="U71" s="140"/>
      <c r="V71" s="140"/>
      <c r="W71" s="140"/>
      <c r="X71" s="140"/>
      <c r="Y71" s="140"/>
      <c r="Z71" s="141"/>
      <c r="AA71" s="141"/>
      <c r="AB71" s="140"/>
      <c r="AC71" s="140"/>
      <c r="AD71" s="140"/>
      <c r="AE71" s="140"/>
      <c r="AF71" s="140"/>
      <c r="AG71" s="140"/>
      <c r="AH71" s="142"/>
      <c r="AI71" s="140"/>
      <c r="AJ71" s="140"/>
      <c r="AK71" s="140"/>
      <c r="AL71" s="140"/>
      <c r="AM71" s="143"/>
      <c r="AN71" s="186">
        <f>SUM(G72:AH72)</f>
        <v>0.032</v>
      </c>
      <c r="AO71" s="145">
        <f>SUM(AI72:AM72)</f>
        <v>0</v>
      </c>
    </row>
    <row r="72" ht="26.25" spans="3:43">
      <c r="C72" s="165"/>
      <c r="D72" s="159"/>
      <c r="E72" s="83"/>
      <c r="F72" s="138" t="s">
        <v>72</v>
      </c>
      <c r="G72" s="148">
        <f t="shared" ref="G72:AM72" si="38">(G$24*G71)/1000</f>
        <v>0</v>
      </c>
      <c r="H72" s="149">
        <f t="shared" si="38"/>
        <v>0</v>
      </c>
      <c r="I72" s="149">
        <f t="shared" si="38"/>
        <v>0</v>
      </c>
      <c r="J72" s="149">
        <f t="shared" si="38"/>
        <v>0.032</v>
      </c>
      <c r="K72" s="149">
        <f t="shared" si="38"/>
        <v>0</v>
      </c>
      <c r="L72" s="149">
        <f t="shared" si="38"/>
        <v>0</v>
      </c>
      <c r="M72" s="149">
        <f t="shared" si="38"/>
        <v>0</v>
      </c>
      <c r="N72" s="149">
        <f t="shared" si="38"/>
        <v>0</v>
      </c>
      <c r="O72" s="149">
        <f t="shared" si="38"/>
        <v>0</v>
      </c>
      <c r="P72" s="149">
        <f t="shared" si="38"/>
        <v>0</v>
      </c>
      <c r="Q72" s="149">
        <f t="shared" si="38"/>
        <v>0</v>
      </c>
      <c r="R72" s="149">
        <f t="shared" si="38"/>
        <v>0</v>
      </c>
      <c r="S72" s="149">
        <f t="shared" si="38"/>
        <v>0</v>
      </c>
      <c r="T72" s="149">
        <f t="shared" si="38"/>
        <v>0</v>
      </c>
      <c r="U72" s="149">
        <f t="shared" si="38"/>
        <v>0</v>
      </c>
      <c r="V72" s="149">
        <f t="shared" si="38"/>
        <v>0</v>
      </c>
      <c r="W72" s="149">
        <f t="shared" si="38"/>
        <v>0</v>
      </c>
      <c r="X72" s="149">
        <f t="shared" si="38"/>
        <v>0</v>
      </c>
      <c r="Y72" s="149">
        <f t="shared" si="38"/>
        <v>0</v>
      </c>
      <c r="Z72" s="149">
        <f t="shared" si="38"/>
        <v>0</v>
      </c>
      <c r="AA72" s="149">
        <f t="shared" si="38"/>
        <v>0</v>
      </c>
      <c r="AB72" s="149">
        <f t="shared" si="38"/>
        <v>0</v>
      </c>
      <c r="AC72" s="149">
        <f t="shared" si="38"/>
        <v>0</v>
      </c>
      <c r="AD72" s="149">
        <f t="shared" si="38"/>
        <v>0</v>
      </c>
      <c r="AE72" s="149">
        <f t="shared" si="38"/>
        <v>0</v>
      </c>
      <c r="AF72" s="149">
        <f t="shared" si="38"/>
        <v>0</v>
      </c>
      <c r="AG72" s="149">
        <f t="shared" si="38"/>
        <v>0</v>
      </c>
      <c r="AH72" s="150">
        <f t="shared" si="38"/>
        <v>0</v>
      </c>
      <c r="AI72" s="149">
        <f t="shared" si="38"/>
        <v>0</v>
      </c>
      <c r="AJ72" s="149">
        <f t="shared" si="38"/>
        <v>0</v>
      </c>
      <c r="AK72" s="149">
        <f t="shared" si="38"/>
        <v>0</v>
      </c>
      <c r="AL72" s="149">
        <f t="shared" si="38"/>
        <v>0</v>
      </c>
      <c r="AM72" s="151">
        <f t="shared" si="38"/>
        <v>0</v>
      </c>
      <c r="AN72" s="187"/>
      <c r="AO72" s="153"/>
      <c r="AP72" s="188"/>
    </row>
    <row r="73" ht="27" customHeight="1" spans="3:43">
      <c r="C73" s="135">
        <v>17</v>
      </c>
      <c r="D73" s="158" t="s">
        <v>92</v>
      </c>
      <c r="E73" s="137"/>
      <c r="F73" s="138" t="s">
        <v>71</v>
      </c>
      <c r="G73" s="139"/>
      <c r="H73" s="140"/>
      <c r="I73" s="140"/>
      <c r="J73" s="141">
        <v>0.2</v>
      </c>
      <c r="K73" s="140"/>
      <c r="L73" s="140"/>
      <c r="M73" s="140"/>
      <c r="N73" s="140"/>
      <c r="O73" s="140"/>
      <c r="P73" s="140"/>
      <c r="Q73" s="140"/>
      <c r="R73" s="185"/>
      <c r="S73" s="140"/>
      <c r="T73" s="140"/>
      <c r="U73" s="140"/>
      <c r="V73" s="140"/>
      <c r="W73" s="140"/>
      <c r="X73" s="140"/>
      <c r="Y73" s="140"/>
      <c r="Z73" s="141"/>
      <c r="AA73" s="141"/>
      <c r="AB73" s="140"/>
      <c r="AC73" s="140"/>
      <c r="AD73" s="140"/>
      <c r="AE73" s="140"/>
      <c r="AF73" s="140"/>
      <c r="AG73" s="140"/>
      <c r="AH73" s="142"/>
      <c r="AI73" s="140"/>
      <c r="AJ73" s="140"/>
      <c r="AK73" s="140"/>
      <c r="AL73" s="140"/>
      <c r="AM73" s="143"/>
      <c r="AN73" s="186">
        <f>SUM(G74:AH74)</f>
        <v>0.0016</v>
      </c>
      <c r="AO73" s="145">
        <f>SUM(AI74:AM74)</f>
        <v>0</v>
      </c>
    </row>
    <row r="74" ht="23.45" customHeight="1" spans="3:43">
      <c r="C74" s="146"/>
      <c r="D74" s="159"/>
      <c r="E74" s="83"/>
      <c r="F74" s="138" t="s">
        <v>72</v>
      </c>
      <c r="G74" s="148">
        <f t="shared" ref="G74:O74" si="39">(G$24*G73)/1000</f>
        <v>0</v>
      </c>
      <c r="H74" s="149">
        <f t="shared" si="39"/>
        <v>0</v>
      </c>
      <c r="I74" s="149">
        <f t="shared" si="39"/>
        <v>0</v>
      </c>
      <c r="J74" s="149">
        <f t="shared" si="39"/>
        <v>0.0016</v>
      </c>
      <c r="K74" s="149">
        <f t="shared" si="39"/>
        <v>0</v>
      </c>
      <c r="L74" s="149">
        <f t="shared" si="39"/>
        <v>0</v>
      </c>
      <c r="M74" s="149">
        <f t="shared" si="39"/>
        <v>0</v>
      </c>
      <c r="N74" s="149">
        <f t="shared" si="39"/>
        <v>0</v>
      </c>
      <c r="O74" s="149">
        <f t="shared" si="39"/>
        <v>0</v>
      </c>
      <c r="P74" s="149">
        <f t="shared" si="34"/>
        <v>0</v>
      </c>
      <c r="Q74" s="149">
        <f t="shared" si="34"/>
        <v>0</v>
      </c>
      <c r="R74" s="149">
        <f t="shared" si="34"/>
        <v>0</v>
      </c>
      <c r="S74" s="149">
        <f t="shared" si="34"/>
        <v>0</v>
      </c>
      <c r="T74" s="149">
        <f t="shared" si="34"/>
        <v>0</v>
      </c>
      <c r="U74" s="149">
        <f t="shared" si="34"/>
        <v>0</v>
      </c>
      <c r="V74" s="149">
        <f t="shared" si="34"/>
        <v>0</v>
      </c>
      <c r="W74" s="149">
        <f t="shared" si="34"/>
        <v>0</v>
      </c>
      <c r="X74" s="149">
        <f t="shared" si="34"/>
        <v>0</v>
      </c>
      <c r="Y74" s="149">
        <f t="shared" si="34"/>
        <v>0</v>
      </c>
      <c r="Z74" s="149">
        <f t="shared" si="34"/>
        <v>0</v>
      </c>
      <c r="AA74" s="149">
        <f t="shared" si="34"/>
        <v>0</v>
      </c>
      <c r="AB74" s="149">
        <f t="shared" si="34"/>
        <v>0</v>
      </c>
      <c r="AC74" s="149">
        <f t="shared" si="34"/>
        <v>0</v>
      </c>
      <c r="AD74" s="149">
        <f t="shared" si="34"/>
        <v>0</v>
      </c>
      <c r="AE74" s="149">
        <f t="shared" si="34"/>
        <v>0</v>
      </c>
      <c r="AF74" s="149">
        <f t="shared" si="34"/>
        <v>0</v>
      </c>
      <c r="AG74" s="149">
        <f t="shared" si="34"/>
        <v>0</v>
      </c>
      <c r="AH74" s="150">
        <f t="shared" si="34"/>
        <v>0</v>
      </c>
      <c r="AI74" s="149">
        <f t="shared" si="34"/>
        <v>0</v>
      </c>
      <c r="AJ74" s="149">
        <f t="shared" si="34"/>
        <v>0</v>
      </c>
      <c r="AK74" s="149">
        <f t="shared" si="34"/>
        <v>0</v>
      </c>
      <c r="AL74" s="149">
        <f t="shared" si="34"/>
        <v>0</v>
      </c>
      <c r="AM74" s="151">
        <f t="shared" si="34"/>
        <v>0</v>
      </c>
      <c r="AN74" s="187"/>
      <c r="AO74" s="153"/>
      <c r="AP74" s="188"/>
    </row>
    <row r="75" ht="25.5" hidden="1" spans="3:43">
      <c r="C75" s="135">
        <v>18</v>
      </c>
      <c r="D75" s="158" t="s">
        <v>93</v>
      </c>
      <c r="E75" s="137"/>
      <c r="F75" s="138" t="s">
        <v>71</v>
      </c>
      <c r="G75" s="139"/>
      <c r="H75" s="140"/>
      <c r="I75" s="140"/>
      <c r="J75" s="141">
        <v>4</v>
      </c>
      <c r="K75" s="140"/>
      <c r="L75" s="140"/>
      <c r="M75" s="140"/>
      <c r="N75" s="140"/>
      <c r="O75" s="140"/>
      <c r="P75" s="140"/>
      <c r="Q75" s="140"/>
      <c r="R75" s="185"/>
      <c r="S75" s="140"/>
      <c r="T75" s="140"/>
      <c r="U75" s="140"/>
      <c r="V75" s="140"/>
      <c r="W75" s="140"/>
      <c r="X75" s="140"/>
      <c r="Y75" s="140"/>
      <c r="Z75" s="141"/>
      <c r="AA75" s="141"/>
      <c r="AB75" s="140"/>
      <c r="AC75" s="140"/>
      <c r="AD75" s="140"/>
      <c r="AE75" s="140"/>
      <c r="AF75" s="140"/>
      <c r="AG75" s="140"/>
      <c r="AH75" s="142"/>
      <c r="AI75" s="140"/>
      <c r="AJ75" s="140"/>
      <c r="AK75" s="140"/>
      <c r="AL75" s="140"/>
      <c r="AM75" s="143"/>
      <c r="AN75" s="186">
        <f t="shared" ref="AN75" si="40">SUM(G76:AH76)</f>
        <v>0.032</v>
      </c>
      <c r="AO75" s="145">
        <f>SUM(AI76:AM76)</f>
        <v>0</v>
      </c>
    </row>
    <row r="76" ht="25.5" hidden="1" spans="3:43">
      <c r="C76" s="146"/>
      <c r="D76" s="159"/>
      <c r="E76" s="83"/>
      <c r="F76" s="138" t="s">
        <v>72</v>
      </c>
      <c r="G76" s="148">
        <f t="shared" ref="G76:AM76" si="41">(G$24*G75)/1000</f>
        <v>0</v>
      </c>
      <c r="H76" s="149">
        <f t="shared" si="41"/>
        <v>0</v>
      </c>
      <c r="I76" s="149">
        <f t="shared" si="41"/>
        <v>0</v>
      </c>
      <c r="J76" s="149">
        <f t="shared" si="41"/>
        <v>0.032</v>
      </c>
      <c r="K76" s="149">
        <f t="shared" si="41"/>
        <v>0</v>
      </c>
      <c r="L76" s="149">
        <f t="shared" si="41"/>
        <v>0</v>
      </c>
      <c r="M76" s="149">
        <f t="shared" si="41"/>
        <v>0</v>
      </c>
      <c r="N76" s="149">
        <f t="shared" si="41"/>
        <v>0</v>
      </c>
      <c r="O76" s="149">
        <f t="shared" si="41"/>
        <v>0</v>
      </c>
      <c r="P76" s="149">
        <f t="shared" si="41"/>
        <v>0</v>
      </c>
      <c r="Q76" s="149">
        <f t="shared" si="41"/>
        <v>0</v>
      </c>
      <c r="R76" s="149">
        <f t="shared" si="41"/>
        <v>0</v>
      </c>
      <c r="S76" s="149">
        <f t="shared" si="41"/>
        <v>0</v>
      </c>
      <c r="T76" s="149">
        <f t="shared" si="41"/>
        <v>0</v>
      </c>
      <c r="U76" s="149">
        <f t="shared" si="41"/>
        <v>0</v>
      </c>
      <c r="V76" s="149">
        <f t="shared" si="41"/>
        <v>0</v>
      </c>
      <c r="W76" s="149">
        <f t="shared" si="41"/>
        <v>0</v>
      </c>
      <c r="X76" s="149">
        <f t="shared" si="41"/>
        <v>0</v>
      </c>
      <c r="Y76" s="149">
        <f t="shared" si="41"/>
        <v>0</v>
      </c>
      <c r="Z76" s="149">
        <f t="shared" si="41"/>
        <v>0</v>
      </c>
      <c r="AA76" s="149">
        <f t="shared" si="41"/>
        <v>0</v>
      </c>
      <c r="AB76" s="149">
        <f t="shared" si="41"/>
        <v>0</v>
      </c>
      <c r="AC76" s="149">
        <f t="shared" si="41"/>
        <v>0</v>
      </c>
      <c r="AD76" s="149">
        <f t="shared" si="41"/>
        <v>0</v>
      </c>
      <c r="AE76" s="149">
        <f t="shared" si="41"/>
        <v>0</v>
      </c>
      <c r="AF76" s="149">
        <f t="shared" si="41"/>
        <v>0</v>
      </c>
      <c r="AG76" s="149">
        <f t="shared" si="41"/>
        <v>0</v>
      </c>
      <c r="AH76" s="150">
        <f t="shared" si="41"/>
        <v>0</v>
      </c>
      <c r="AI76" s="149">
        <f t="shared" si="41"/>
        <v>0</v>
      </c>
      <c r="AJ76" s="149">
        <f t="shared" si="41"/>
        <v>0</v>
      </c>
      <c r="AK76" s="149">
        <f t="shared" si="41"/>
        <v>0</v>
      </c>
      <c r="AL76" s="149">
        <f t="shared" si="41"/>
        <v>0</v>
      </c>
      <c r="AM76" s="151">
        <f t="shared" si="41"/>
        <v>0</v>
      </c>
      <c r="AN76" s="187"/>
      <c r="AO76" s="153"/>
    </row>
    <row r="77" ht="26.25" hidden="1" spans="3:43">
      <c r="C77" s="165"/>
      <c r="D77" s="158" t="s">
        <v>125</v>
      </c>
      <c r="E77" s="137"/>
      <c r="F77" s="138" t="s">
        <v>71</v>
      </c>
      <c r="G77" s="139"/>
      <c r="H77" s="140"/>
      <c r="I77" s="140"/>
      <c r="J77" s="141"/>
      <c r="K77" s="140"/>
      <c r="L77" s="140">
        <v>90</v>
      </c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41"/>
      <c r="AB77" s="140"/>
      <c r="AC77" s="140"/>
      <c r="AD77" s="140"/>
      <c r="AE77" s="140"/>
      <c r="AF77" s="140"/>
      <c r="AG77" s="140"/>
      <c r="AH77" s="142"/>
      <c r="AI77" s="140"/>
      <c r="AJ77" s="140"/>
      <c r="AK77" s="140"/>
      <c r="AL77" s="140"/>
      <c r="AM77" s="143"/>
      <c r="AN77" s="186">
        <f t="shared" ref="AN77" si="42">SUM(G78:AH78)</f>
        <v>0.72</v>
      </c>
      <c r="AO77" s="145">
        <f>SUM(AI78:AM78)</f>
        <v>0</v>
      </c>
    </row>
    <row r="78" ht="26.25" hidden="1" spans="3:43">
      <c r="C78" s="165"/>
      <c r="D78" s="159"/>
      <c r="E78" s="83"/>
      <c r="F78" s="138" t="s">
        <v>72</v>
      </c>
      <c r="G78" s="148">
        <f t="shared" ref="G78:T78" si="43">(G$24*G77)/1000</f>
        <v>0</v>
      </c>
      <c r="H78" s="149">
        <f t="shared" si="43"/>
        <v>0</v>
      </c>
      <c r="I78" s="149">
        <f t="shared" si="43"/>
        <v>0</v>
      </c>
      <c r="J78" s="149">
        <f t="shared" si="43"/>
        <v>0</v>
      </c>
      <c r="K78" s="149">
        <f t="shared" si="43"/>
        <v>0</v>
      </c>
      <c r="L78" s="149">
        <f t="shared" si="43"/>
        <v>0.72</v>
      </c>
      <c r="M78" s="149">
        <f t="shared" si="43"/>
        <v>0</v>
      </c>
      <c r="N78" s="149">
        <f t="shared" si="43"/>
        <v>0</v>
      </c>
      <c r="O78" s="149">
        <f t="shared" si="43"/>
        <v>0</v>
      </c>
      <c r="P78" s="149">
        <f t="shared" si="43"/>
        <v>0</v>
      </c>
      <c r="Q78" s="149">
        <f t="shared" si="43"/>
        <v>0</v>
      </c>
      <c r="R78" s="149">
        <f t="shared" si="43"/>
        <v>0</v>
      </c>
      <c r="S78" s="149">
        <f t="shared" si="43"/>
        <v>0</v>
      </c>
      <c r="T78" s="149">
        <f t="shared" si="43"/>
        <v>0</v>
      </c>
      <c r="U78" s="149"/>
      <c r="V78" s="149"/>
      <c r="W78" s="149"/>
      <c r="X78" s="149">
        <f t="shared" si="34"/>
        <v>0</v>
      </c>
      <c r="Y78" s="149">
        <f t="shared" si="34"/>
        <v>0</v>
      </c>
      <c r="Z78" s="149">
        <f t="shared" si="34"/>
        <v>0</v>
      </c>
      <c r="AA78" s="149">
        <f t="shared" si="34"/>
        <v>0</v>
      </c>
      <c r="AB78" s="149">
        <f t="shared" si="34"/>
        <v>0</v>
      </c>
      <c r="AC78" s="149">
        <f t="shared" si="34"/>
        <v>0</v>
      </c>
      <c r="AD78" s="149">
        <f t="shared" si="34"/>
        <v>0</v>
      </c>
      <c r="AE78" s="149">
        <f t="shared" si="34"/>
        <v>0</v>
      </c>
      <c r="AF78" s="149">
        <f t="shared" si="34"/>
        <v>0</v>
      </c>
      <c r="AG78" s="149">
        <f t="shared" si="34"/>
        <v>0</v>
      </c>
      <c r="AH78" s="150">
        <f t="shared" si="34"/>
        <v>0</v>
      </c>
      <c r="AI78" s="149">
        <f t="shared" si="34"/>
        <v>0</v>
      </c>
      <c r="AJ78" s="149">
        <f t="shared" si="34"/>
        <v>0</v>
      </c>
      <c r="AK78" s="149">
        <f t="shared" si="34"/>
        <v>0</v>
      </c>
      <c r="AL78" s="149">
        <f t="shared" si="34"/>
        <v>0</v>
      </c>
      <c r="AM78" s="151">
        <f t="shared" si="34"/>
        <v>0</v>
      </c>
      <c r="AN78" s="187"/>
      <c r="AO78" s="153"/>
    </row>
    <row r="79" ht="25.5" hidden="1" spans="3:43">
      <c r="C79" s="135">
        <v>19</v>
      </c>
      <c r="D79" s="158" t="s">
        <v>100</v>
      </c>
      <c r="E79" s="137"/>
      <c r="F79" s="138" t="s">
        <v>71</v>
      </c>
      <c r="G79" s="139"/>
      <c r="H79" s="140"/>
      <c r="I79" s="140"/>
      <c r="J79" s="141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41"/>
      <c r="AB79" s="140"/>
      <c r="AC79" s="140"/>
      <c r="AD79" s="140"/>
      <c r="AE79" s="140"/>
      <c r="AF79" s="140"/>
      <c r="AG79" s="140"/>
      <c r="AH79" s="142"/>
      <c r="AI79" s="140"/>
      <c r="AJ79" s="140"/>
      <c r="AK79" s="140"/>
      <c r="AL79" s="140"/>
      <c r="AM79" s="143"/>
      <c r="AN79" s="186">
        <f t="shared" ref="AN79:AN95" si="44">SUM(G80:AH80)</f>
        <v>0</v>
      </c>
      <c r="AO79" s="145">
        <f>SUM(AI80:AM80)</f>
        <v>0</v>
      </c>
      <c r="AP79" s="16" t="s">
        <v>126</v>
      </c>
      <c r="AQ79" s="16"/>
    </row>
    <row r="80" ht="25.5" hidden="1" spans="3:43">
      <c r="C80" s="146"/>
      <c r="D80" s="159"/>
      <c r="E80" s="83"/>
      <c r="F80" s="138" t="s">
        <v>72</v>
      </c>
      <c r="G80" s="148">
        <f t="shared" ref="G80:S80" si="45">(G$24*G79)/1000</f>
        <v>0</v>
      </c>
      <c r="H80" s="149">
        <f t="shared" si="45"/>
        <v>0</v>
      </c>
      <c r="I80" s="149">
        <f t="shared" si="45"/>
        <v>0</v>
      </c>
      <c r="J80" s="149">
        <f t="shared" si="45"/>
        <v>0</v>
      </c>
      <c r="K80" s="149">
        <f t="shared" si="45"/>
        <v>0</v>
      </c>
      <c r="L80" s="149">
        <f t="shared" si="45"/>
        <v>0</v>
      </c>
      <c r="M80" s="149">
        <f t="shared" si="45"/>
        <v>0</v>
      </c>
      <c r="N80" s="149">
        <f t="shared" si="45"/>
        <v>0</v>
      </c>
      <c r="O80" s="149">
        <f t="shared" si="45"/>
        <v>0</v>
      </c>
      <c r="P80" s="149">
        <f t="shared" si="45"/>
        <v>0</v>
      </c>
      <c r="Q80" s="149">
        <f t="shared" si="45"/>
        <v>0</v>
      </c>
      <c r="R80" s="149">
        <f t="shared" si="45"/>
        <v>0</v>
      </c>
      <c r="S80" s="149">
        <f t="shared" si="45"/>
        <v>0</v>
      </c>
      <c r="T80" s="149"/>
      <c r="U80" s="149"/>
      <c r="V80" s="149"/>
      <c r="W80" s="149"/>
      <c r="X80" s="149">
        <f t="shared" ref="X80:AM80" si="46">(X$24*X79)/1000</f>
        <v>0</v>
      </c>
      <c r="Y80" s="149">
        <f t="shared" si="46"/>
        <v>0</v>
      </c>
      <c r="Z80" s="149">
        <f t="shared" si="46"/>
        <v>0</v>
      </c>
      <c r="AA80" s="149">
        <f t="shared" si="46"/>
        <v>0</v>
      </c>
      <c r="AB80" s="149">
        <f t="shared" si="46"/>
        <v>0</v>
      </c>
      <c r="AC80" s="149">
        <f t="shared" si="46"/>
        <v>0</v>
      </c>
      <c r="AD80" s="149">
        <f t="shared" si="46"/>
        <v>0</v>
      </c>
      <c r="AE80" s="149">
        <f t="shared" si="46"/>
        <v>0</v>
      </c>
      <c r="AF80" s="149">
        <f t="shared" si="46"/>
        <v>0</v>
      </c>
      <c r="AG80" s="149">
        <f t="shared" si="46"/>
        <v>0</v>
      </c>
      <c r="AH80" s="150">
        <f t="shared" si="46"/>
        <v>0</v>
      </c>
      <c r="AI80" s="149">
        <f t="shared" si="46"/>
        <v>0</v>
      </c>
      <c r="AJ80" s="149">
        <f t="shared" si="46"/>
        <v>0</v>
      </c>
      <c r="AK80" s="149">
        <f t="shared" si="46"/>
        <v>0</v>
      </c>
      <c r="AL80" s="149">
        <f t="shared" si="46"/>
        <v>0</v>
      </c>
      <c r="AM80" s="151">
        <f t="shared" si="46"/>
        <v>0</v>
      </c>
      <c r="AN80" s="187"/>
      <c r="AO80" s="153"/>
      <c r="AP80" s="16"/>
      <c r="AQ80" s="16"/>
    </row>
    <row r="81" ht="25.5" spans="3:42">
      <c r="C81" s="135">
        <v>20</v>
      </c>
      <c r="D81" s="158" t="s">
        <v>95</v>
      </c>
      <c r="E81" s="137"/>
      <c r="F81" s="138" t="s">
        <v>71</v>
      </c>
      <c r="G81" s="139"/>
      <c r="H81" s="140"/>
      <c r="I81" s="140">
        <v>9</v>
      </c>
      <c r="J81" s="141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1"/>
      <c r="AA81" s="141"/>
      <c r="AB81" s="140"/>
      <c r="AC81" s="140"/>
      <c r="AD81" s="140"/>
      <c r="AE81" s="140"/>
      <c r="AF81" s="140"/>
      <c r="AG81" s="140"/>
      <c r="AH81" s="142"/>
      <c r="AI81" s="140"/>
      <c r="AJ81" s="140"/>
      <c r="AK81" s="140"/>
      <c r="AL81" s="140"/>
      <c r="AM81" s="143"/>
      <c r="AN81" s="186">
        <f t="shared" si="44"/>
        <v>0.072</v>
      </c>
      <c r="AO81" s="145">
        <f>SUM(AI82:AM82)</f>
        <v>0</v>
      </c>
    </row>
    <row r="82" ht="25.5" spans="3:42">
      <c r="C82" s="146"/>
      <c r="D82" s="159"/>
      <c r="E82" s="83"/>
      <c r="F82" s="138" t="s">
        <v>72</v>
      </c>
      <c r="G82" s="148">
        <f t="shared" ref="G82:AM82" si="47">(G$24*G81)/1000</f>
        <v>0</v>
      </c>
      <c r="H82" s="149">
        <f t="shared" si="47"/>
        <v>0</v>
      </c>
      <c r="I82" s="149">
        <f t="shared" si="47"/>
        <v>0.072</v>
      </c>
      <c r="J82" s="149">
        <f t="shared" si="47"/>
        <v>0</v>
      </c>
      <c r="K82" s="149">
        <f t="shared" si="47"/>
        <v>0</v>
      </c>
      <c r="L82" s="149">
        <f t="shared" si="47"/>
        <v>0</v>
      </c>
      <c r="M82" s="149">
        <f t="shared" si="47"/>
        <v>0</v>
      </c>
      <c r="N82" s="149">
        <f t="shared" si="47"/>
        <v>0</v>
      </c>
      <c r="O82" s="149">
        <f t="shared" si="47"/>
        <v>0</v>
      </c>
      <c r="P82" s="149">
        <f t="shared" si="47"/>
        <v>0</v>
      </c>
      <c r="Q82" s="149">
        <f t="shared" si="47"/>
        <v>0</v>
      </c>
      <c r="R82" s="149">
        <f t="shared" si="47"/>
        <v>0</v>
      </c>
      <c r="S82" s="149">
        <f t="shared" si="47"/>
        <v>0</v>
      </c>
      <c r="T82" s="149">
        <f t="shared" si="47"/>
        <v>0</v>
      </c>
      <c r="U82" s="149">
        <f t="shared" si="47"/>
        <v>0</v>
      </c>
      <c r="V82" s="149">
        <f t="shared" si="47"/>
        <v>0</v>
      </c>
      <c r="W82" s="149">
        <f t="shared" si="47"/>
        <v>0</v>
      </c>
      <c r="X82" s="149">
        <f t="shared" si="47"/>
        <v>0</v>
      </c>
      <c r="Y82" s="149">
        <f t="shared" si="47"/>
        <v>0</v>
      </c>
      <c r="Z82" s="149">
        <f t="shared" si="47"/>
        <v>0</v>
      </c>
      <c r="AA82" s="149">
        <f t="shared" si="47"/>
        <v>0</v>
      </c>
      <c r="AB82" s="149">
        <f t="shared" si="47"/>
        <v>0</v>
      </c>
      <c r="AC82" s="149">
        <f t="shared" si="47"/>
        <v>0</v>
      </c>
      <c r="AD82" s="149">
        <f t="shared" si="47"/>
        <v>0</v>
      </c>
      <c r="AE82" s="149">
        <f t="shared" si="47"/>
        <v>0</v>
      </c>
      <c r="AF82" s="149">
        <f t="shared" si="47"/>
        <v>0</v>
      </c>
      <c r="AG82" s="149">
        <f t="shared" si="47"/>
        <v>0</v>
      </c>
      <c r="AH82" s="150">
        <f t="shared" si="47"/>
        <v>0</v>
      </c>
      <c r="AI82" s="149">
        <f t="shared" si="47"/>
        <v>0</v>
      </c>
      <c r="AJ82" s="149">
        <f t="shared" si="47"/>
        <v>0</v>
      </c>
      <c r="AK82" s="149">
        <f t="shared" si="47"/>
        <v>0</v>
      </c>
      <c r="AL82" s="149">
        <f t="shared" si="47"/>
        <v>0</v>
      </c>
      <c r="AM82" s="151">
        <f t="shared" si="47"/>
        <v>0</v>
      </c>
      <c r="AN82" s="187"/>
      <c r="AO82" s="153"/>
      <c r="AP82" s="188"/>
    </row>
    <row r="83" ht="25.5" hidden="1" spans="3:42">
      <c r="C83" s="135">
        <v>21</v>
      </c>
      <c r="D83" s="158" t="s">
        <v>127</v>
      </c>
      <c r="E83" s="137"/>
      <c r="F83" s="138" t="s">
        <v>71</v>
      </c>
      <c r="G83" s="139"/>
      <c r="H83" s="140"/>
      <c r="I83" s="140"/>
      <c r="J83" s="141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41"/>
      <c r="AB83" s="140"/>
      <c r="AC83" s="140"/>
      <c r="AD83" s="140"/>
      <c r="AE83" s="140"/>
      <c r="AF83" s="140"/>
      <c r="AG83" s="140"/>
      <c r="AH83" s="142"/>
      <c r="AI83" s="140"/>
      <c r="AJ83" s="140"/>
      <c r="AK83" s="140"/>
      <c r="AL83" s="140"/>
      <c r="AM83" s="143"/>
      <c r="AN83" s="186">
        <f t="shared" si="44"/>
        <v>0</v>
      </c>
      <c r="AO83" s="145">
        <f>SUM(AI84:AM84)</f>
        <v>0</v>
      </c>
    </row>
    <row r="84" ht="25.5" hidden="1" spans="3:42">
      <c r="C84" s="146"/>
      <c r="D84" s="159"/>
      <c r="E84" s="83"/>
      <c r="F84" s="138" t="s">
        <v>72</v>
      </c>
      <c r="G84" s="148">
        <f t="shared" ref="G84:AM84" si="48">(G$24*G83)/1000</f>
        <v>0</v>
      </c>
      <c r="H84" s="149">
        <f t="shared" si="48"/>
        <v>0</v>
      </c>
      <c r="I84" s="149">
        <f t="shared" si="48"/>
        <v>0</v>
      </c>
      <c r="J84" s="149">
        <f t="shared" si="48"/>
        <v>0</v>
      </c>
      <c r="K84" s="149">
        <f t="shared" si="48"/>
        <v>0</v>
      </c>
      <c r="L84" s="149">
        <f t="shared" si="48"/>
        <v>0</v>
      </c>
      <c r="M84" s="149">
        <f t="shared" si="48"/>
        <v>0</v>
      </c>
      <c r="N84" s="149">
        <f t="shared" si="48"/>
        <v>0</v>
      </c>
      <c r="O84" s="149">
        <f t="shared" si="48"/>
        <v>0</v>
      </c>
      <c r="P84" s="149">
        <f t="shared" si="48"/>
        <v>0</v>
      </c>
      <c r="Q84" s="149">
        <f t="shared" si="48"/>
        <v>0</v>
      </c>
      <c r="R84" s="149">
        <f t="shared" si="48"/>
        <v>0</v>
      </c>
      <c r="S84" s="149">
        <f t="shared" si="48"/>
        <v>0</v>
      </c>
      <c r="T84" s="149">
        <f t="shared" si="48"/>
        <v>0</v>
      </c>
      <c r="U84" s="149">
        <f t="shared" si="48"/>
        <v>0</v>
      </c>
      <c r="V84" s="149">
        <f t="shared" si="48"/>
        <v>0</v>
      </c>
      <c r="W84" s="149">
        <f t="shared" si="48"/>
        <v>0</v>
      </c>
      <c r="X84" s="149">
        <f t="shared" si="48"/>
        <v>0</v>
      </c>
      <c r="Y84" s="149">
        <f t="shared" si="48"/>
        <v>0</v>
      </c>
      <c r="Z84" s="149">
        <f t="shared" si="48"/>
        <v>0</v>
      </c>
      <c r="AA84" s="149">
        <f t="shared" si="48"/>
        <v>0</v>
      </c>
      <c r="AB84" s="149">
        <f t="shared" si="48"/>
        <v>0</v>
      </c>
      <c r="AC84" s="149">
        <f t="shared" si="48"/>
        <v>0</v>
      </c>
      <c r="AD84" s="149">
        <f t="shared" si="48"/>
        <v>0</v>
      </c>
      <c r="AE84" s="149">
        <f t="shared" si="48"/>
        <v>0</v>
      </c>
      <c r="AF84" s="149">
        <f t="shared" si="48"/>
        <v>0</v>
      </c>
      <c r="AG84" s="149">
        <f t="shared" si="48"/>
        <v>0</v>
      </c>
      <c r="AH84" s="150">
        <f t="shared" si="48"/>
        <v>0</v>
      </c>
      <c r="AI84" s="149">
        <f t="shared" si="48"/>
        <v>0</v>
      </c>
      <c r="AJ84" s="149">
        <f t="shared" si="48"/>
        <v>0</v>
      </c>
      <c r="AK84" s="149">
        <f t="shared" si="48"/>
        <v>0</v>
      </c>
      <c r="AL84" s="149">
        <f t="shared" si="48"/>
        <v>0</v>
      </c>
      <c r="AM84" s="151">
        <f t="shared" si="48"/>
        <v>0</v>
      </c>
      <c r="AN84" s="187"/>
      <c r="AO84" s="153"/>
    </row>
    <row r="85" ht="25.5" hidden="1" spans="3:42">
      <c r="C85" s="135">
        <v>22</v>
      </c>
      <c r="D85" s="161" t="s">
        <v>97</v>
      </c>
      <c r="E85" s="137"/>
      <c r="F85" s="138" t="s">
        <v>71</v>
      </c>
      <c r="G85" s="139"/>
      <c r="H85" s="140"/>
      <c r="I85" s="140"/>
      <c r="J85" s="141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1"/>
      <c r="AA85" s="141"/>
      <c r="AB85" s="140"/>
      <c r="AC85" s="140"/>
      <c r="AD85" s="140"/>
      <c r="AE85" s="140"/>
      <c r="AF85" s="140"/>
      <c r="AG85" s="140"/>
      <c r="AH85" s="142"/>
      <c r="AI85" s="140"/>
      <c r="AJ85" s="140"/>
      <c r="AK85" s="140"/>
      <c r="AL85" s="140"/>
      <c r="AM85" s="143"/>
      <c r="AN85" s="186">
        <f t="shared" si="44"/>
        <v>0</v>
      </c>
      <c r="AO85" s="145">
        <f>SUM(AI86:AM86)</f>
        <v>0</v>
      </c>
    </row>
    <row r="86" ht="25.5" hidden="1" spans="3:42">
      <c r="C86" s="146"/>
      <c r="D86" s="164"/>
      <c r="E86" s="189"/>
      <c r="F86" s="190" t="s">
        <v>72</v>
      </c>
      <c r="G86" s="191">
        <f t="shared" ref="G86:AM86" si="49">(G$24*G85)/1000</f>
        <v>0</v>
      </c>
      <c r="H86" s="192">
        <f t="shared" si="49"/>
        <v>0</v>
      </c>
      <c r="I86" s="192">
        <f t="shared" si="49"/>
        <v>0</v>
      </c>
      <c r="J86" s="192">
        <f t="shared" si="49"/>
        <v>0</v>
      </c>
      <c r="K86" s="192">
        <f t="shared" si="49"/>
        <v>0</v>
      </c>
      <c r="L86" s="192">
        <f t="shared" si="49"/>
        <v>0</v>
      </c>
      <c r="M86" s="192">
        <f t="shared" si="49"/>
        <v>0</v>
      </c>
      <c r="N86" s="192">
        <f t="shared" si="49"/>
        <v>0</v>
      </c>
      <c r="O86" s="192">
        <f t="shared" si="49"/>
        <v>0</v>
      </c>
      <c r="P86" s="192">
        <f t="shared" si="49"/>
        <v>0</v>
      </c>
      <c r="Q86" s="192">
        <f t="shared" si="49"/>
        <v>0</v>
      </c>
      <c r="R86" s="192"/>
      <c r="S86" s="192">
        <f t="shared" ref="S86" si="50">(S$24*S85)/1000</f>
        <v>0</v>
      </c>
      <c r="T86" s="192">
        <f t="shared" si="49"/>
        <v>0</v>
      </c>
      <c r="U86" s="192">
        <f t="shared" si="49"/>
        <v>0</v>
      </c>
      <c r="V86" s="192">
        <f t="shared" si="49"/>
        <v>0</v>
      </c>
      <c r="W86" s="192">
        <f t="shared" si="49"/>
        <v>0</v>
      </c>
      <c r="X86" s="192">
        <f t="shared" si="49"/>
        <v>0</v>
      </c>
      <c r="Y86" s="192">
        <f t="shared" si="49"/>
        <v>0</v>
      </c>
      <c r="Z86" s="192">
        <f t="shared" si="49"/>
        <v>0</v>
      </c>
      <c r="AA86" s="192">
        <f t="shared" si="49"/>
        <v>0</v>
      </c>
      <c r="AB86" s="149">
        <f t="shared" si="49"/>
        <v>0</v>
      </c>
      <c r="AC86" s="149">
        <f t="shared" si="49"/>
        <v>0</v>
      </c>
      <c r="AD86" s="149">
        <f t="shared" si="49"/>
        <v>0</v>
      </c>
      <c r="AE86" s="149">
        <f t="shared" si="49"/>
        <v>0</v>
      </c>
      <c r="AF86" s="149">
        <f t="shared" si="49"/>
        <v>0</v>
      </c>
      <c r="AG86" s="149">
        <f t="shared" si="49"/>
        <v>0</v>
      </c>
      <c r="AH86" s="150">
        <f t="shared" si="49"/>
        <v>0</v>
      </c>
      <c r="AI86" s="149">
        <f t="shared" si="49"/>
        <v>0</v>
      </c>
      <c r="AJ86" s="149">
        <f t="shared" si="49"/>
        <v>0</v>
      </c>
      <c r="AK86" s="149">
        <f t="shared" si="49"/>
        <v>0</v>
      </c>
      <c r="AL86" s="149">
        <f t="shared" si="49"/>
        <v>0</v>
      </c>
      <c r="AM86" s="151">
        <f t="shared" si="49"/>
        <v>0</v>
      </c>
      <c r="AN86" s="187"/>
      <c r="AO86" s="153"/>
      <c r="AP86" s="188"/>
    </row>
    <row r="87" ht="25.5" spans="3:42">
      <c r="C87" s="135">
        <v>23</v>
      </c>
      <c r="D87" s="158" t="s">
        <v>94</v>
      </c>
      <c r="E87" s="137"/>
      <c r="F87" s="138" t="s">
        <v>71</v>
      </c>
      <c r="G87" s="139"/>
      <c r="H87" s="140"/>
      <c r="I87" s="140"/>
      <c r="J87" s="141"/>
      <c r="K87" s="140"/>
      <c r="L87" s="140"/>
      <c r="M87" s="140"/>
      <c r="N87" s="140"/>
      <c r="O87" s="140"/>
      <c r="P87" s="140">
        <v>3</v>
      </c>
      <c r="Q87" s="140"/>
      <c r="R87" s="140"/>
      <c r="S87" s="140"/>
      <c r="T87" s="140"/>
      <c r="U87" s="140"/>
      <c r="V87" s="140"/>
      <c r="W87" s="140"/>
      <c r="X87" s="140"/>
      <c r="Y87" s="140"/>
      <c r="Z87" s="141"/>
      <c r="AA87" s="141"/>
      <c r="AB87" s="140"/>
      <c r="AC87" s="140"/>
      <c r="AD87" s="140"/>
      <c r="AE87" s="140"/>
      <c r="AF87" s="140"/>
      <c r="AG87" s="140"/>
      <c r="AH87" s="142"/>
      <c r="AI87" s="140"/>
      <c r="AJ87" s="140"/>
      <c r="AK87" s="140"/>
      <c r="AL87" s="140"/>
      <c r="AM87" s="143"/>
      <c r="AN87" s="186">
        <f t="shared" si="44"/>
        <v>0.024</v>
      </c>
      <c r="AO87" s="145">
        <f>SUM(AI88:AM88)</f>
        <v>0</v>
      </c>
    </row>
    <row r="88" ht="25.5" spans="3:42">
      <c r="C88" s="146"/>
      <c r="D88" s="159"/>
      <c r="E88" s="189"/>
      <c r="F88" s="190" t="s">
        <v>72</v>
      </c>
      <c r="G88" s="191">
        <f t="shared" ref="G88:AM90" si="51">(G$24*G87)/1000</f>
        <v>0</v>
      </c>
      <c r="H88" s="192">
        <f t="shared" si="51"/>
        <v>0</v>
      </c>
      <c r="I88" s="192">
        <f t="shared" si="51"/>
        <v>0</v>
      </c>
      <c r="J88" s="192">
        <f t="shared" si="51"/>
        <v>0</v>
      </c>
      <c r="K88" s="192">
        <f t="shared" si="51"/>
        <v>0</v>
      </c>
      <c r="L88" s="192">
        <f t="shared" si="51"/>
        <v>0</v>
      </c>
      <c r="M88" s="192">
        <f t="shared" si="51"/>
        <v>0</v>
      </c>
      <c r="N88" s="192">
        <f t="shared" si="51"/>
        <v>0</v>
      </c>
      <c r="O88" s="192">
        <f t="shared" si="51"/>
        <v>0</v>
      </c>
      <c r="P88" s="192">
        <f t="shared" si="51"/>
        <v>0.024</v>
      </c>
      <c r="Q88" s="192">
        <f t="shared" si="51"/>
        <v>0</v>
      </c>
      <c r="R88" s="192">
        <f t="shared" si="51"/>
        <v>0</v>
      </c>
      <c r="S88" s="192">
        <f t="shared" si="51"/>
        <v>0</v>
      </c>
      <c r="T88" s="192">
        <f t="shared" si="51"/>
        <v>0</v>
      </c>
      <c r="U88" s="192">
        <f t="shared" si="51"/>
        <v>0</v>
      </c>
      <c r="V88" s="192">
        <f t="shared" si="51"/>
        <v>0</v>
      </c>
      <c r="W88" s="192">
        <f t="shared" si="51"/>
        <v>0</v>
      </c>
      <c r="X88" s="192">
        <f t="shared" si="51"/>
        <v>0</v>
      </c>
      <c r="Y88" s="149">
        <f t="shared" si="51"/>
        <v>0</v>
      </c>
      <c r="Z88" s="192">
        <f t="shared" si="51"/>
        <v>0</v>
      </c>
      <c r="AA88" s="192">
        <f t="shared" si="51"/>
        <v>0</v>
      </c>
      <c r="AB88" s="149">
        <f t="shared" si="51"/>
        <v>0</v>
      </c>
      <c r="AC88" s="149">
        <f t="shared" si="51"/>
        <v>0</v>
      </c>
      <c r="AD88" s="149">
        <f t="shared" si="51"/>
        <v>0</v>
      </c>
      <c r="AE88" s="149">
        <f t="shared" si="51"/>
        <v>0</v>
      </c>
      <c r="AF88" s="149">
        <f t="shared" si="51"/>
        <v>0</v>
      </c>
      <c r="AG88" s="149">
        <f t="shared" si="51"/>
        <v>0</v>
      </c>
      <c r="AH88" s="150">
        <f t="shared" si="51"/>
        <v>0</v>
      </c>
      <c r="AI88" s="149">
        <f t="shared" si="51"/>
        <v>0</v>
      </c>
      <c r="AJ88" s="149">
        <f t="shared" si="51"/>
        <v>0</v>
      </c>
      <c r="AK88" s="149">
        <f t="shared" si="51"/>
        <v>0</v>
      </c>
      <c r="AL88" s="149">
        <f t="shared" si="51"/>
        <v>0</v>
      </c>
      <c r="AM88" s="151">
        <f t="shared" si="51"/>
        <v>0</v>
      </c>
      <c r="AN88" s="187"/>
      <c r="AO88" s="153"/>
    </row>
    <row r="89" ht="26.25" hidden="1" spans="3:42">
      <c r="C89" s="165"/>
      <c r="D89" s="158"/>
      <c r="E89" s="137"/>
      <c r="F89" s="138" t="s">
        <v>71</v>
      </c>
      <c r="G89" s="139"/>
      <c r="H89" s="140"/>
      <c r="I89" s="140"/>
      <c r="J89" s="141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1"/>
      <c r="AA89" s="141"/>
      <c r="AB89" s="140"/>
      <c r="AC89" s="140"/>
      <c r="AD89" s="140"/>
      <c r="AE89" s="140"/>
      <c r="AF89" s="140"/>
      <c r="AG89" s="140"/>
      <c r="AH89" s="142"/>
      <c r="AI89" s="140"/>
      <c r="AJ89" s="140"/>
      <c r="AK89" s="140"/>
      <c r="AL89" s="140"/>
      <c r="AM89" s="143"/>
      <c r="AN89" s="186">
        <f t="shared" si="44"/>
        <v>0</v>
      </c>
      <c r="AO89" s="145">
        <f>SUM(AI90:AM90)</f>
        <v>0</v>
      </c>
    </row>
    <row r="90" ht="26.25" hidden="1" spans="3:42">
      <c r="C90" s="165"/>
      <c r="D90" s="159"/>
      <c r="E90" s="189"/>
      <c r="F90" s="190" t="s">
        <v>72</v>
      </c>
      <c r="G90" s="191">
        <f t="shared" ref="G90:Q90" si="52">(G$24*G89)/1000</f>
        <v>0</v>
      </c>
      <c r="H90" s="192">
        <f t="shared" si="52"/>
        <v>0</v>
      </c>
      <c r="I90" s="192">
        <f t="shared" si="52"/>
        <v>0</v>
      </c>
      <c r="J90" s="149">
        <f t="shared" si="52"/>
        <v>0</v>
      </c>
      <c r="K90" s="192">
        <f t="shared" si="52"/>
        <v>0</v>
      </c>
      <c r="L90" s="192">
        <f t="shared" si="52"/>
        <v>0</v>
      </c>
      <c r="M90" s="192">
        <f t="shared" si="52"/>
        <v>0</v>
      </c>
      <c r="N90" s="192">
        <f t="shared" si="52"/>
        <v>0</v>
      </c>
      <c r="O90" s="192">
        <f t="shared" si="52"/>
        <v>0</v>
      </c>
      <c r="P90" s="192">
        <f t="shared" si="52"/>
        <v>0</v>
      </c>
      <c r="Q90" s="192">
        <f t="shared" si="52"/>
        <v>0</v>
      </c>
      <c r="R90" s="192"/>
      <c r="S90" s="192">
        <f t="shared" si="51"/>
        <v>0</v>
      </c>
      <c r="T90" s="192">
        <f t="shared" si="51"/>
        <v>0</v>
      </c>
      <c r="U90" s="192">
        <f t="shared" si="51"/>
        <v>0</v>
      </c>
      <c r="V90" s="192">
        <f t="shared" si="51"/>
        <v>0</v>
      </c>
      <c r="W90" s="192">
        <f t="shared" si="51"/>
        <v>0</v>
      </c>
      <c r="X90" s="149">
        <f t="shared" si="51"/>
        <v>0</v>
      </c>
      <c r="Y90" s="149">
        <f t="shared" si="51"/>
        <v>0</v>
      </c>
      <c r="Z90" s="149">
        <f t="shared" si="51"/>
        <v>0</v>
      </c>
      <c r="AA90" s="149">
        <f t="shared" si="51"/>
        <v>0</v>
      </c>
      <c r="AB90" s="149">
        <f t="shared" si="51"/>
        <v>0</v>
      </c>
      <c r="AC90" s="149">
        <f t="shared" si="51"/>
        <v>0</v>
      </c>
      <c r="AD90" s="149">
        <f t="shared" si="51"/>
        <v>0</v>
      </c>
      <c r="AE90" s="149">
        <f t="shared" si="51"/>
        <v>0</v>
      </c>
      <c r="AF90" s="149">
        <f t="shared" si="51"/>
        <v>0</v>
      </c>
      <c r="AG90" s="149">
        <f t="shared" si="51"/>
        <v>0</v>
      </c>
      <c r="AH90" s="150">
        <f t="shared" si="51"/>
        <v>0</v>
      </c>
      <c r="AI90" s="149">
        <f t="shared" si="51"/>
        <v>0</v>
      </c>
      <c r="AJ90" s="149">
        <f t="shared" si="51"/>
        <v>0</v>
      </c>
      <c r="AK90" s="149">
        <f t="shared" si="51"/>
        <v>0</v>
      </c>
      <c r="AL90" s="149">
        <f t="shared" si="51"/>
        <v>0</v>
      </c>
      <c r="AM90" s="151">
        <f t="shared" si="51"/>
        <v>0</v>
      </c>
      <c r="AN90" s="187"/>
      <c r="AO90" s="153"/>
    </row>
    <row r="91" ht="26.25" hidden="1" spans="3:42">
      <c r="C91" s="165"/>
      <c r="D91" s="158"/>
      <c r="E91" s="137"/>
      <c r="F91" s="138" t="s">
        <v>71</v>
      </c>
      <c r="G91" s="139"/>
      <c r="H91" s="140"/>
      <c r="I91" s="140"/>
      <c r="J91" s="141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1"/>
      <c r="AA91" s="141"/>
      <c r="AB91" s="140"/>
      <c r="AC91" s="140"/>
      <c r="AD91" s="140"/>
      <c r="AE91" s="140"/>
      <c r="AF91" s="140"/>
      <c r="AG91" s="140"/>
      <c r="AH91" s="142"/>
      <c r="AI91" s="140"/>
      <c r="AJ91" s="140"/>
      <c r="AK91" s="140"/>
      <c r="AL91" s="140"/>
      <c r="AM91" s="143"/>
      <c r="AN91" s="186">
        <f t="shared" si="44"/>
        <v>0</v>
      </c>
      <c r="AO91" s="145">
        <f>SUM(AI92:AM92)</f>
        <v>0</v>
      </c>
    </row>
    <row r="92" ht="26.25" hidden="1" spans="3:42">
      <c r="C92" s="165"/>
      <c r="D92" s="159"/>
      <c r="E92" s="189"/>
      <c r="F92" s="190" t="s">
        <v>72</v>
      </c>
      <c r="G92" s="191">
        <f t="shared" ref="G92:AM94" si="53">(G$24*G91)/1000</f>
        <v>0</v>
      </c>
      <c r="H92" s="192">
        <f t="shared" si="53"/>
        <v>0</v>
      </c>
      <c r="I92" s="192">
        <f t="shared" si="53"/>
        <v>0</v>
      </c>
      <c r="J92" s="192">
        <f t="shared" si="53"/>
        <v>0</v>
      </c>
      <c r="K92" s="192">
        <f t="shared" si="53"/>
        <v>0</v>
      </c>
      <c r="L92" s="192">
        <f t="shared" si="53"/>
        <v>0</v>
      </c>
      <c r="M92" s="192">
        <f t="shared" si="53"/>
        <v>0</v>
      </c>
      <c r="N92" s="192">
        <f t="shared" si="53"/>
        <v>0</v>
      </c>
      <c r="O92" s="192">
        <f t="shared" si="53"/>
        <v>0</v>
      </c>
      <c r="P92" s="192">
        <f t="shared" si="53"/>
        <v>0</v>
      </c>
      <c r="Q92" s="192">
        <f t="shared" si="53"/>
        <v>0</v>
      </c>
      <c r="R92" s="149">
        <f t="shared" si="53"/>
        <v>0</v>
      </c>
      <c r="S92" s="149">
        <f t="shared" si="53"/>
        <v>0</v>
      </c>
      <c r="T92" s="192">
        <f>(T$24*T91)/1000</f>
        <v>0</v>
      </c>
      <c r="U92" s="192">
        <f t="shared" si="53"/>
        <v>0</v>
      </c>
      <c r="V92" s="192">
        <f t="shared" si="53"/>
        <v>0</v>
      </c>
      <c r="W92" s="192">
        <f t="shared" si="53"/>
        <v>0</v>
      </c>
      <c r="X92" s="149">
        <f t="shared" si="53"/>
        <v>0</v>
      </c>
      <c r="Y92" s="149">
        <f t="shared" si="53"/>
        <v>0</v>
      </c>
      <c r="Z92" s="149">
        <f t="shared" si="53"/>
        <v>0</v>
      </c>
      <c r="AA92" s="149">
        <f t="shared" si="53"/>
        <v>0</v>
      </c>
      <c r="AB92" s="149">
        <f t="shared" si="53"/>
        <v>0</v>
      </c>
      <c r="AC92" s="149">
        <f t="shared" si="53"/>
        <v>0</v>
      </c>
      <c r="AD92" s="149">
        <f t="shared" si="53"/>
        <v>0</v>
      </c>
      <c r="AE92" s="149">
        <f t="shared" si="53"/>
        <v>0</v>
      </c>
      <c r="AF92" s="149">
        <f t="shared" si="53"/>
        <v>0</v>
      </c>
      <c r="AG92" s="149">
        <f t="shared" si="53"/>
        <v>0</v>
      </c>
      <c r="AH92" s="150">
        <f t="shared" si="53"/>
        <v>0</v>
      </c>
      <c r="AI92" s="149">
        <f t="shared" si="53"/>
        <v>0</v>
      </c>
      <c r="AJ92" s="149">
        <f t="shared" si="53"/>
        <v>0</v>
      </c>
      <c r="AK92" s="149">
        <f t="shared" si="53"/>
        <v>0</v>
      </c>
      <c r="AL92" s="149">
        <f t="shared" si="53"/>
        <v>0</v>
      </c>
      <c r="AM92" s="151">
        <f t="shared" si="53"/>
        <v>0</v>
      </c>
      <c r="AN92" s="187"/>
      <c r="AO92" s="153"/>
    </row>
    <row r="93" ht="26.25" hidden="1" spans="3:42">
      <c r="C93" s="165"/>
      <c r="D93" s="158" t="s">
        <v>99</v>
      </c>
      <c r="E93" s="137"/>
      <c r="F93" s="138" t="s">
        <v>71</v>
      </c>
      <c r="G93" s="139"/>
      <c r="H93" s="140"/>
      <c r="I93" s="140"/>
      <c r="J93" s="141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1"/>
      <c r="AA93" s="141"/>
      <c r="AB93" s="140"/>
      <c r="AC93" s="140"/>
      <c r="AD93" s="140"/>
      <c r="AE93" s="140"/>
      <c r="AF93" s="140"/>
      <c r="AG93" s="140"/>
      <c r="AH93" s="142"/>
      <c r="AI93" s="140"/>
      <c r="AJ93" s="140"/>
      <c r="AK93" s="140"/>
      <c r="AL93" s="140"/>
      <c r="AM93" s="143"/>
      <c r="AN93" s="186">
        <f t="shared" ref="AN93" si="54">SUM(G94:AH94)</f>
        <v>0</v>
      </c>
      <c r="AO93" s="145">
        <f>SUM(AI94:AM94)</f>
        <v>0</v>
      </c>
    </row>
    <row r="94" ht="26.25" hidden="1" spans="3:42">
      <c r="C94" s="165"/>
      <c r="D94" s="159"/>
      <c r="E94" s="189"/>
      <c r="F94" s="190" t="s">
        <v>72</v>
      </c>
      <c r="G94" s="191">
        <f t="shared" ref="G94:O94" si="55">(G$24*G93)/1000</f>
        <v>0</v>
      </c>
      <c r="H94" s="192">
        <f t="shared" si="55"/>
        <v>0</v>
      </c>
      <c r="I94" s="192">
        <f t="shared" si="55"/>
        <v>0</v>
      </c>
      <c r="J94" s="192">
        <f t="shared" si="55"/>
        <v>0</v>
      </c>
      <c r="K94" s="192">
        <f t="shared" si="55"/>
        <v>0</v>
      </c>
      <c r="L94" s="192">
        <f t="shared" si="55"/>
        <v>0</v>
      </c>
      <c r="M94" s="192">
        <f t="shared" si="55"/>
        <v>0</v>
      </c>
      <c r="N94" s="192">
        <f t="shared" si="55"/>
        <v>0</v>
      </c>
      <c r="O94" s="192">
        <f t="shared" si="55"/>
        <v>0</v>
      </c>
      <c r="P94" s="192">
        <f t="shared" si="53"/>
        <v>0</v>
      </c>
      <c r="Q94" s="192">
        <f t="shared" si="53"/>
        <v>0</v>
      </c>
      <c r="R94" s="192">
        <f t="shared" si="53"/>
        <v>0</v>
      </c>
      <c r="S94" s="149">
        <f t="shared" si="53"/>
        <v>0</v>
      </c>
      <c r="T94" s="192">
        <f>(T$24*T93)/1000</f>
        <v>0</v>
      </c>
      <c r="U94" s="192">
        <f t="shared" ref="U94:Y94" si="56">(U$24*U93)/1000</f>
        <v>0</v>
      </c>
      <c r="V94" s="192">
        <f t="shared" si="56"/>
        <v>0</v>
      </c>
      <c r="W94" s="192">
        <f t="shared" si="56"/>
        <v>0</v>
      </c>
      <c r="X94" s="192">
        <f t="shared" si="56"/>
        <v>0</v>
      </c>
      <c r="Y94" s="149">
        <f t="shared" si="56"/>
        <v>0</v>
      </c>
      <c r="Z94" s="192">
        <f t="shared" si="53"/>
        <v>0</v>
      </c>
      <c r="AA94" s="192">
        <f t="shared" si="53"/>
        <v>0</v>
      </c>
      <c r="AB94" s="149">
        <f t="shared" si="53"/>
        <v>0</v>
      </c>
      <c r="AC94" s="149">
        <f t="shared" si="53"/>
        <v>0</v>
      </c>
      <c r="AD94" s="149">
        <f t="shared" si="53"/>
        <v>0</v>
      </c>
      <c r="AE94" s="149">
        <f t="shared" si="53"/>
        <v>0</v>
      </c>
      <c r="AF94" s="149">
        <f t="shared" si="53"/>
        <v>0</v>
      </c>
      <c r="AG94" s="149">
        <f t="shared" si="53"/>
        <v>0</v>
      </c>
      <c r="AH94" s="150">
        <f t="shared" si="53"/>
        <v>0</v>
      </c>
      <c r="AI94" s="149">
        <f t="shared" si="53"/>
        <v>0</v>
      </c>
      <c r="AJ94" s="149">
        <f t="shared" si="53"/>
        <v>0</v>
      </c>
      <c r="AK94" s="149">
        <f t="shared" si="53"/>
        <v>0</v>
      </c>
      <c r="AL94" s="149">
        <f t="shared" si="53"/>
        <v>0</v>
      </c>
      <c r="AM94" s="151">
        <f t="shared" si="53"/>
        <v>0</v>
      </c>
      <c r="AN94" s="187"/>
      <c r="AO94" s="153"/>
    </row>
    <row r="95" ht="26.25" hidden="1" spans="3:42">
      <c r="C95" s="165"/>
      <c r="D95" s="158"/>
      <c r="E95" s="137"/>
      <c r="F95" s="138" t="s">
        <v>71</v>
      </c>
      <c r="G95" s="139"/>
      <c r="H95" s="140"/>
      <c r="I95" s="140"/>
      <c r="J95" s="141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1"/>
      <c r="AA95" s="141"/>
      <c r="AB95" s="140"/>
      <c r="AC95" s="140"/>
      <c r="AD95" s="140"/>
      <c r="AE95" s="140"/>
      <c r="AF95" s="140"/>
      <c r="AG95" s="140"/>
      <c r="AH95" s="142"/>
      <c r="AI95" s="140"/>
      <c r="AJ95" s="140"/>
      <c r="AK95" s="140"/>
      <c r="AL95" s="140"/>
      <c r="AM95" s="143"/>
      <c r="AN95" s="186">
        <f t="shared" si="44"/>
        <v>0</v>
      </c>
      <c r="AO95" s="145">
        <f>SUM(AI96:AM96)</f>
        <v>0</v>
      </c>
    </row>
    <row r="96" ht="26.25" hidden="1" spans="3:42">
      <c r="C96" s="165"/>
      <c r="D96" s="159"/>
      <c r="E96" s="189"/>
      <c r="F96" s="190" t="s">
        <v>72</v>
      </c>
      <c r="G96" s="191">
        <f t="shared" ref="G96:AM96" si="57">(G$24*G95)/1000</f>
        <v>0</v>
      </c>
      <c r="H96" s="192">
        <f t="shared" si="57"/>
        <v>0</v>
      </c>
      <c r="I96" s="192">
        <f t="shared" si="57"/>
        <v>0</v>
      </c>
      <c r="J96" s="192">
        <f t="shared" si="57"/>
        <v>0</v>
      </c>
      <c r="K96" s="192">
        <f t="shared" si="57"/>
        <v>0</v>
      </c>
      <c r="L96" s="192">
        <f t="shared" si="57"/>
        <v>0</v>
      </c>
      <c r="M96" s="192">
        <f t="shared" si="57"/>
        <v>0</v>
      </c>
      <c r="N96" s="192">
        <f t="shared" si="57"/>
        <v>0</v>
      </c>
      <c r="O96" s="192">
        <f t="shared" si="57"/>
        <v>0</v>
      </c>
      <c r="P96" s="192">
        <f t="shared" si="57"/>
        <v>0</v>
      </c>
      <c r="Q96" s="192">
        <f t="shared" si="57"/>
        <v>0</v>
      </c>
      <c r="R96" s="192">
        <f t="shared" si="57"/>
        <v>0</v>
      </c>
      <c r="S96" s="192">
        <f t="shared" si="57"/>
        <v>0</v>
      </c>
      <c r="T96" s="192">
        <f t="shared" si="57"/>
        <v>0</v>
      </c>
      <c r="U96" s="192">
        <f t="shared" si="57"/>
        <v>0</v>
      </c>
      <c r="V96" s="192">
        <f t="shared" si="57"/>
        <v>0</v>
      </c>
      <c r="W96" s="192">
        <f t="shared" si="57"/>
        <v>0</v>
      </c>
      <c r="X96" s="192">
        <f t="shared" si="57"/>
        <v>0</v>
      </c>
      <c r="Y96" s="149">
        <f t="shared" si="57"/>
        <v>0</v>
      </c>
      <c r="Z96" s="192">
        <f t="shared" si="57"/>
        <v>0</v>
      </c>
      <c r="AA96" s="192">
        <f t="shared" si="57"/>
        <v>0</v>
      </c>
      <c r="AB96" s="149">
        <f t="shared" si="57"/>
        <v>0</v>
      </c>
      <c r="AC96" s="149">
        <f t="shared" si="57"/>
        <v>0</v>
      </c>
      <c r="AD96" s="149">
        <f t="shared" si="57"/>
        <v>0</v>
      </c>
      <c r="AE96" s="149">
        <f t="shared" si="57"/>
        <v>0</v>
      </c>
      <c r="AF96" s="149">
        <f t="shared" si="57"/>
        <v>0</v>
      </c>
      <c r="AG96" s="149">
        <f t="shared" si="57"/>
        <v>0</v>
      </c>
      <c r="AH96" s="150">
        <f t="shared" si="57"/>
        <v>0</v>
      </c>
      <c r="AI96" s="149">
        <f t="shared" si="57"/>
        <v>0</v>
      </c>
      <c r="AJ96" s="149">
        <f t="shared" si="57"/>
        <v>0</v>
      </c>
      <c r="AK96" s="149">
        <f t="shared" si="57"/>
        <v>0</v>
      </c>
      <c r="AL96" s="149">
        <f t="shared" si="57"/>
        <v>0</v>
      </c>
      <c r="AM96" s="151">
        <f t="shared" si="57"/>
        <v>0</v>
      </c>
      <c r="AN96" s="187"/>
      <c r="AO96" s="153"/>
    </row>
    <row r="97" ht="25.5" hidden="1" spans="3:42">
      <c r="C97" s="135">
        <v>23</v>
      </c>
      <c r="D97" s="158" t="s">
        <v>100</v>
      </c>
      <c r="E97" s="137"/>
      <c r="F97" s="138" t="s">
        <v>71</v>
      </c>
      <c r="G97" s="139"/>
      <c r="H97" s="140"/>
      <c r="I97" s="140"/>
      <c r="J97" s="140"/>
      <c r="K97" s="140"/>
      <c r="L97" s="140"/>
      <c r="M97" s="140"/>
      <c r="N97" s="140"/>
      <c r="O97" s="140"/>
      <c r="P97" s="140">
        <v>4</v>
      </c>
      <c r="Q97" s="140"/>
      <c r="R97" s="140"/>
      <c r="S97" s="140"/>
      <c r="T97" s="140"/>
      <c r="U97" s="140"/>
      <c r="V97" s="140"/>
      <c r="W97" s="140"/>
      <c r="X97" s="140"/>
      <c r="Y97" s="140"/>
      <c r="Z97" s="141"/>
      <c r="AA97" s="140"/>
      <c r="AB97" s="140"/>
      <c r="AC97" s="140"/>
      <c r="AD97" s="140"/>
      <c r="AE97" s="140"/>
      <c r="AF97" s="140"/>
      <c r="AG97" s="140"/>
      <c r="AH97" s="142"/>
      <c r="AI97" s="140"/>
      <c r="AJ97" s="140"/>
      <c r="AK97" s="140"/>
      <c r="AL97" s="140"/>
      <c r="AM97" s="143"/>
      <c r="AN97" s="144">
        <f>SUM(G98:AH98)</f>
        <v>0.032</v>
      </c>
      <c r="AO97" s="145">
        <f>SUM(AI98:AM98)</f>
        <v>0</v>
      </c>
      <c r="AP97" s="188" t="s">
        <v>128</v>
      </c>
    </row>
    <row r="98" ht="24" hidden="1" customHeight="1" spans="3:42">
      <c r="C98" s="146"/>
      <c r="D98" s="159"/>
      <c r="E98" s="189"/>
      <c r="F98" s="190" t="s">
        <v>72</v>
      </c>
      <c r="G98" s="191">
        <f t="shared" ref="G98:AM98" si="58">(G$24*G97)/1000</f>
        <v>0</v>
      </c>
      <c r="H98" s="192">
        <f t="shared" si="58"/>
        <v>0</v>
      </c>
      <c r="I98" s="192">
        <f t="shared" si="58"/>
        <v>0</v>
      </c>
      <c r="J98" s="192">
        <f t="shared" si="58"/>
        <v>0</v>
      </c>
      <c r="K98" s="192">
        <f t="shared" si="58"/>
        <v>0</v>
      </c>
      <c r="L98" s="192">
        <f t="shared" si="58"/>
        <v>0</v>
      </c>
      <c r="M98" s="192">
        <f t="shared" si="58"/>
        <v>0</v>
      </c>
      <c r="N98" s="192">
        <f t="shared" si="58"/>
        <v>0</v>
      </c>
      <c r="O98" s="192">
        <f t="shared" si="58"/>
        <v>0</v>
      </c>
      <c r="P98" s="192">
        <f t="shared" si="58"/>
        <v>0.032</v>
      </c>
      <c r="Q98" s="192">
        <f t="shared" si="58"/>
        <v>0</v>
      </c>
      <c r="R98" s="192"/>
      <c r="S98" s="192">
        <f t="shared" ref="S98" si="59">(S$24*S97)/1000</f>
        <v>0</v>
      </c>
      <c r="T98" s="192">
        <f t="shared" si="58"/>
        <v>0</v>
      </c>
      <c r="U98" s="192">
        <f t="shared" si="58"/>
        <v>0</v>
      </c>
      <c r="V98" s="192">
        <f t="shared" si="58"/>
        <v>0</v>
      </c>
      <c r="W98" s="192">
        <f t="shared" si="58"/>
        <v>0</v>
      </c>
      <c r="X98" s="149">
        <f t="shared" si="58"/>
        <v>0</v>
      </c>
      <c r="Y98" s="149">
        <f t="shared" si="58"/>
        <v>0</v>
      </c>
      <c r="Z98" s="149">
        <f t="shared" si="58"/>
        <v>0</v>
      </c>
      <c r="AA98" s="149">
        <f t="shared" si="58"/>
        <v>0</v>
      </c>
      <c r="AB98" s="149">
        <f t="shared" si="58"/>
        <v>0</v>
      </c>
      <c r="AC98" s="149">
        <f t="shared" si="58"/>
        <v>0</v>
      </c>
      <c r="AD98" s="149">
        <f t="shared" si="58"/>
        <v>0</v>
      </c>
      <c r="AE98" s="149">
        <f t="shared" si="58"/>
        <v>0</v>
      </c>
      <c r="AF98" s="149">
        <f t="shared" si="58"/>
        <v>0</v>
      </c>
      <c r="AG98" s="149">
        <f t="shared" si="58"/>
        <v>0</v>
      </c>
      <c r="AH98" s="150">
        <f t="shared" si="58"/>
        <v>0</v>
      </c>
      <c r="AI98" s="149">
        <f t="shared" si="58"/>
        <v>0</v>
      </c>
      <c r="AJ98" s="149">
        <f t="shared" si="58"/>
        <v>0</v>
      </c>
      <c r="AK98" s="149">
        <f t="shared" si="58"/>
        <v>0</v>
      </c>
      <c r="AL98" s="149">
        <f t="shared" si="58"/>
        <v>0</v>
      </c>
      <c r="AM98" s="151">
        <f t="shared" si="58"/>
        <v>0</v>
      </c>
      <c r="AN98" s="152"/>
      <c r="AO98" s="153"/>
    </row>
    <row r="99" ht="25.5" spans="3:42">
      <c r="C99" s="193"/>
      <c r="D99" s="158" t="s">
        <v>102</v>
      </c>
      <c r="E99" s="137"/>
      <c r="F99" s="194"/>
      <c r="G99" s="195" t="s">
        <v>129</v>
      </c>
      <c r="H99" s="196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  <c r="AE99" s="196"/>
      <c r="AF99" s="196"/>
      <c r="AG99" s="196"/>
      <c r="AH99" s="196"/>
      <c r="AI99" s="196"/>
      <c r="AJ99" s="196"/>
      <c r="AK99" s="196"/>
      <c r="AL99" s="196"/>
      <c r="AM99" s="196"/>
      <c r="AN99" s="196"/>
      <c r="AO99" s="197"/>
      <c r="AP99" s="188"/>
    </row>
    <row r="100" ht="25.5" customHeight="1" spans="3:42">
      <c r="C100" s="198"/>
      <c r="D100" s="159"/>
      <c r="E100" s="189"/>
      <c r="F100" s="199"/>
      <c r="G100" s="200"/>
      <c r="H100" s="201"/>
      <c r="I100" s="20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2"/>
    </row>
    <row r="101" ht="20.25" spans="3:42">
      <c r="D101" s="203"/>
      <c r="E101" s="204"/>
      <c r="F101" s="205"/>
      <c r="G101" s="206"/>
      <c r="H101" s="206"/>
      <c r="I101" s="206"/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7"/>
      <c r="Y101" s="207"/>
      <c r="Z101" s="207"/>
      <c r="AA101" s="208"/>
      <c r="AB101" s="208"/>
      <c r="AC101" s="208"/>
      <c r="AD101" s="208"/>
      <c r="AE101" s="208"/>
      <c r="AF101" s="208"/>
      <c r="AG101" s="208"/>
      <c r="AH101" s="208"/>
      <c r="AI101" s="208"/>
      <c r="AJ101" s="208"/>
      <c r="AK101" s="208"/>
      <c r="AL101" s="208"/>
      <c r="AM101" s="209"/>
      <c r="AN101" s="210"/>
    </row>
    <row r="102" ht="20.25" spans="3:42">
      <c r="D102" s="203"/>
      <c r="E102" s="211"/>
      <c r="F102" s="212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  <c r="S102" s="207"/>
      <c r="T102" s="207"/>
      <c r="U102" s="207"/>
      <c r="V102" s="207"/>
      <c r="W102" s="207"/>
      <c r="X102" s="207"/>
      <c r="Y102" s="207"/>
      <c r="Z102" s="207"/>
      <c r="AA102" s="208"/>
      <c r="AB102" s="208"/>
      <c r="AC102" s="208"/>
      <c r="AD102" s="208"/>
      <c r="AE102" s="208"/>
      <c r="AF102" s="208"/>
      <c r="AG102" s="208"/>
      <c r="AH102" s="208"/>
      <c r="AI102" s="208"/>
      <c r="AJ102" s="208"/>
      <c r="AK102" s="208"/>
      <c r="AL102" s="208"/>
      <c r="AM102" s="209"/>
      <c r="AN102" s="210"/>
    </row>
    <row r="103" ht="25.5" spans="3:42">
      <c r="D103" s="34" t="s">
        <v>104</v>
      </c>
      <c r="E103" s="213"/>
      <c r="F103" s="213"/>
      <c r="G103" s="214"/>
      <c r="H103" s="215" t="s">
        <v>105</v>
      </c>
      <c r="I103" s="215"/>
      <c r="J103" s="215"/>
      <c r="K103" s="215"/>
      <c r="L103" s="214"/>
      <c r="M103" s="214"/>
      <c r="N103" s="33" t="s">
        <v>106</v>
      </c>
      <c r="O103" s="216"/>
      <c r="P103" s="217"/>
      <c r="Q103" s="217"/>
      <c r="R103" s="218"/>
      <c r="S103" s="219"/>
      <c r="T103" s="215" t="s">
        <v>107</v>
      </c>
      <c r="U103" s="215"/>
      <c r="V103" s="215"/>
      <c r="W103" s="220"/>
      <c r="X103" s="221"/>
      <c r="Y103" s="221"/>
      <c r="Z103" s="221"/>
      <c r="AA103" s="222"/>
      <c r="AB103" s="222"/>
      <c r="AC103" s="222"/>
      <c r="AD103" s="222"/>
      <c r="AE103" s="222"/>
      <c r="AF103" s="222"/>
      <c r="AG103" s="222"/>
      <c r="AH103" s="222"/>
      <c r="AI103" s="222"/>
      <c r="AJ103" s="222"/>
      <c r="AK103" s="222"/>
      <c r="AL103" s="222"/>
      <c r="AM103" s="222"/>
      <c r="AN103" s="223"/>
    </row>
    <row r="104" ht="18.75" spans="3:42">
      <c r="D104" s="8"/>
      <c r="E104" s="8" t="s">
        <v>108</v>
      </c>
      <c r="F104" s="8"/>
      <c r="G104" s="214"/>
      <c r="H104" s="219" t="s">
        <v>109</v>
      </c>
      <c r="I104" s="219"/>
      <c r="J104" s="219"/>
      <c r="K104" s="219"/>
      <c r="L104" s="214"/>
      <c r="M104" s="214"/>
      <c r="N104" s="219"/>
      <c r="O104" s="219"/>
      <c r="P104" s="8" t="s">
        <v>108</v>
      </c>
      <c r="Q104" s="219"/>
      <c r="R104" s="219"/>
      <c r="S104" s="219"/>
      <c r="T104" s="219" t="s">
        <v>109</v>
      </c>
      <c r="U104" s="219"/>
      <c r="V104" s="219"/>
      <c r="W104" s="219"/>
      <c r="X104" s="221"/>
      <c r="Y104" s="221"/>
      <c r="Z104" s="221"/>
      <c r="AA104" s="222"/>
      <c r="AB104" s="222"/>
      <c r="AC104" s="222"/>
      <c r="AD104" s="222"/>
      <c r="AE104" s="222"/>
      <c r="AF104" s="222"/>
      <c r="AG104" s="222"/>
      <c r="AH104" s="222"/>
      <c r="AI104" s="222"/>
      <c r="AJ104" s="222"/>
      <c r="AK104" s="222"/>
      <c r="AL104" s="222"/>
      <c r="AM104" s="222"/>
      <c r="AN104" s="223"/>
    </row>
    <row r="105" ht="18.75" spans="3:42">
      <c r="D105" s="8"/>
      <c r="E105" s="8"/>
      <c r="F105" s="8"/>
      <c r="G105" s="214"/>
      <c r="H105" s="214"/>
      <c r="I105" s="214"/>
      <c r="J105" s="214"/>
      <c r="K105" s="214"/>
      <c r="L105" s="214"/>
      <c r="M105" s="214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21"/>
      <c r="Y105" s="221"/>
      <c r="Z105" s="221"/>
      <c r="AA105" s="222"/>
      <c r="AB105" s="222"/>
      <c r="AC105" s="222"/>
      <c r="AD105" s="222"/>
      <c r="AE105" s="222"/>
      <c r="AF105" s="222"/>
      <c r="AG105" s="222"/>
      <c r="AH105" s="222"/>
      <c r="AI105" s="222"/>
      <c r="AJ105" s="222"/>
      <c r="AK105" s="222"/>
      <c r="AL105" s="222"/>
      <c r="AM105" s="222"/>
      <c r="AN105" s="223"/>
    </row>
    <row r="106" ht="25.5" spans="3:42">
      <c r="D106" s="34" t="s">
        <v>110</v>
      </c>
      <c r="E106" s="213"/>
      <c r="F106" s="213"/>
      <c r="G106" s="214"/>
      <c r="H106" s="215" t="s">
        <v>111</v>
      </c>
      <c r="I106" s="215"/>
      <c r="J106" s="215"/>
      <c r="K106" s="215"/>
      <c r="L106" s="214"/>
      <c r="M106" s="214"/>
      <c r="N106" s="33" t="s">
        <v>112</v>
      </c>
      <c r="O106" s="216"/>
      <c r="P106" s="217"/>
      <c r="Q106" s="217"/>
      <c r="R106" s="218"/>
      <c r="S106" s="219"/>
      <c r="T106" s="215" t="s">
        <v>113</v>
      </c>
      <c r="U106" s="215"/>
      <c r="V106" s="215"/>
      <c r="W106" s="217"/>
      <c r="X106" s="221"/>
      <c r="Y106" s="221"/>
      <c r="Z106" s="221"/>
      <c r="AA106" s="222"/>
      <c r="AB106" s="222"/>
      <c r="AC106" s="222"/>
      <c r="AD106" s="222"/>
      <c r="AE106" s="222"/>
      <c r="AF106" s="222"/>
      <c r="AG106" s="222"/>
      <c r="AH106" s="222"/>
      <c r="AI106" s="222"/>
      <c r="AJ106" s="222"/>
      <c r="AK106" s="222"/>
      <c r="AL106" s="222"/>
      <c r="AM106" s="222"/>
      <c r="AN106" s="223"/>
    </row>
    <row r="107" ht="18.75" spans="3:42">
      <c r="D107" s="8"/>
      <c r="E107" s="8" t="s">
        <v>108</v>
      </c>
      <c r="F107" s="8"/>
      <c r="G107" s="214"/>
      <c r="H107" s="219" t="s">
        <v>109</v>
      </c>
      <c r="I107" s="219"/>
      <c r="J107" s="219"/>
      <c r="K107" s="219"/>
      <c r="L107" s="214"/>
      <c r="M107" s="214"/>
      <c r="N107" s="219"/>
      <c r="O107" s="219"/>
      <c r="P107" s="8" t="s">
        <v>108</v>
      </c>
      <c r="Q107" s="219"/>
      <c r="R107" s="219"/>
      <c r="S107" s="219"/>
      <c r="T107" s="219" t="s">
        <v>109</v>
      </c>
      <c r="U107" s="219"/>
      <c r="V107" s="219"/>
      <c r="W107" s="219"/>
      <c r="X107" s="221"/>
      <c r="Y107" s="221"/>
      <c r="Z107" s="221"/>
      <c r="AA107" s="222"/>
      <c r="AB107" s="222"/>
      <c r="AC107" s="222"/>
      <c r="AD107" s="222"/>
      <c r="AE107" s="222"/>
      <c r="AF107" s="222"/>
      <c r="AG107" s="222"/>
      <c r="AH107" s="222"/>
      <c r="AI107" s="222"/>
      <c r="AJ107" s="222"/>
      <c r="AK107" s="222"/>
      <c r="AL107" s="222"/>
      <c r="AM107" s="222"/>
      <c r="AN107" s="223"/>
    </row>
    <row r="108" ht="18.75" spans="3:42">
      <c r="D108" s="8"/>
      <c r="E108" s="8"/>
      <c r="F108" s="8"/>
      <c r="G108" s="214"/>
      <c r="H108" s="219"/>
      <c r="I108" s="219"/>
      <c r="J108" s="219"/>
      <c r="K108" s="219"/>
      <c r="L108" s="214"/>
      <c r="M108" s="214"/>
      <c r="N108" s="219"/>
      <c r="O108" s="219"/>
      <c r="P108" s="8"/>
      <c r="Q108" s="219"/>
      <c r="R108" s="219"/>
      <c r="S108" s="219"/>
      <c r="T108" s="219"/>
      <c r="U108" s="219"/>
      <c r="V108" s="219"/>
      <c r="W108" s="219"/>
      <c r="X108" s="221"/>
      <c r="Y108" s="221"/>
      <c r="Z108" s="221"/>
      <c r="AA108" s="222"/>
      <c r="AB108" s="222"/>
      <c r="AC108" s="222"/>
      <c r="AD108" s="222"/>
      <c r="AE108" s="222"/>
      <c r="AF108" s="222"/>
      <c r="AG108" s="222"/>
      <c r="AH108" s="222"/>
      <c r="AI108" s="222"/>
      <c r="AJ108" s="222"/>
      <c r="AK108" s="222"/>
      <c r="AL108" s="222"/>
      <c r="AM108" s="222"/>
      <c r="AN108" s="223"/>
    </row>
    <row r="109" ht="18.75" spans="3:42">
      <c r="D109" s="8"/>
      <c r="E109" s="8"/>
      <c r="F109" s="8"/>
      <c r="G109" s="214"/>
      <c r="H109" s="219"/>
      <c r="I109" s="219"/>
      <c r="J109" s="219"/>
      <c r="K109" s="219"/>
      <c r="L109" s="214"/>
      <c r="M109" s="214"/>
      <c r="N109" s="219"/>
      <c r="O109" s="219"/>
      <c r="P109" s="8"/>
      <c r="Q109" s="219"/>
      <c r="R109" s="219"/>
      <c r="S109" s="219"/>
      <c r="T109" s="219"/>
      <c r="U109" s="219"/>
      <c r="V109" s="219"/>
      <c r="W109" s="219"/>
      <c r="X109" s="221"/>
      <c r="Y109" s="221"/>
      <c r="Z109" s="221"/>
      <c r="AA109" s="222"/>
      <c r="AB109" s="222"/>
      <c r="AC109" s="222"/>
      <c r="AD109" s="222"/>
      <c r="AE109" s="222"/>
      <c r="AF109" s="222"/>
      <c r="AG109" s="222"/>
      <c r="AH109" s="222"/>
      <c r="AI109" s="222"/>
      <c r="AJ109" s="222"/>
      <c r="AK109" s="222"/>
      <c r="AL109" s="222"/>
      <c r="AM109" s="222"/>
      <c r="AN109" s="223"/>
    </row>
    <row r="110" ht="18.75" spans="3:42">
      <c r="D110" s="8"/>
      <c r="E110" s="8"/>
      <c r="F110" s="8"/>
      <c r="G110" s="214"/>
      <c r="H110" s="213"/>
      <c r="I110" s="213"/>
      <c r="J110" s="214"/>
      <c r="K110" s="214"/>
      <c r="L110" s="213"/>
      <c r="M110" s="213"/>
      <c r="N110" s="219"/>
      <c r="O110" s="219"/>
      <c r="P110" s="224" t="s">
        <v>31</v>
      </c>
      <c r="Q110" s="224"/>
      <c r="R110" s="224"/>
      <c r="S110" s="224"/>
      <c r="T110" s="217"/>
      <c r="U110" s="219"/>
      <c r="V110" s="219"/>
      <c r="W110" s="219"/>
      <c r="X110" s="221"/>
      <c r="Y110" s="221"/>
      <c r="Z110" s="221"/>
      <c r="AA110" s="222"/>
      <c r="AB110" s="222"/>
      <c r="AC110" s="222"/>
      <c r="AD110" s="222"/>
      <c r="AE110" s="222"/>
      <c r="AF110" s="222"/>
      <c r="AG110" s="222"/>
      <c r="AH110" s="222"/>
      <c r="AI110" s="222"/>
      <c r="AJ110" s="222"/>
      <c r="AK110" s="222"/>
      <c r="AL110" s="222"/>
      <c r="AM110" s="222"/>
      <c r="AN110" s="223"/>
    </row>
    <row r="111" ht="18.75" spans="3:42">
      <c r="D111" s="8" t="s">
        <v>114</v>
      </c>
      <c r="E111" s="8"/>
      <c r="F111" s="8"/>
      <c r="G111" s="214"/>
      <c r="H111" s="8" t="s">
        <v>115</v>
      </c>
      <c r="I111" s="8"/>
      <c r="J111" s="214"/>
      <c r="K111" s="214"/>
      <c r="L111" s="8" t="s">
        <v>108</v>
      </c>
      <c r="M111" s="8"/>
      <c r="N111" s="219"/>
      <c r="O111" s="219"/>
      <c r="P111" s="219" t="s">
        <v>109</v>
      </c>
      <c r="Q111" s="219"/>
      <c r="R111" s="219"/>
      <c r="S111" s="219"/>
      <c r="T111" s="219"/>
      <c r="U111" s="219"/>
      <c r="V111" s="219"/>
      <c r="W111" s="219"/>
      <c r="X111" s="221"/>
      <c r="Y111" s="221"/>
      <c r="Z111" s="221"/>
      <c r="AA111" s="222"/>
      <c r="AB111" s="222"/>
      <c r="AC111" s="222"/>
      <c r="AD111" s="222"/>
      <c r="AE111" s="222"/>
      <c r="AF111" s="222"/>
      <c r="AG111" s="222"/>
      <c r="AH111" s="222"/>
      <c r="AI111" s="222"/>
      <c r="AJ111" s="222"/>
      <c r="AK111" s="222"/>
      <c r="AL111" s="222"/>
      <c r="AM111" s="222"/>
      <c r="AN111" s="223"/>
    </row>
    <row r="112" ht="18.75" spans="3:42">
      <c r="D112" s="8"/>
      <c r="E112" s="8"/>
      <c r="F112" s="8"/>
      <c r="G112" s="214"/>
      <c r="H112" s="214"/>
      <c r="I112" s="214"/>
      <c r="J112" s="214"/>
      <c r="K112" s="214"/>
      <c r="L112" s="214"/>
      <c r="M112" s="214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21"/>
      <c r="Y112" s="221"/>
      <c r="Z112" s="221"/>
      <c r="AA112" s="222"/>
      <c r="AB112" s="222"/>
      <c r="AC112" s="222"/>
      <c r="AD112" s="222"/>
      <c r="AE112" s="222"/>
      <c r="AF112" s="222"/>
      <c r="AG112" s="222"/>
      <c r="AH112" s="222"/>
      <c r="AI112" s="222"/>
      <c r="AJ112" s="222"/>
      <c r="AK112" s="222"/>
      <c r="AL112" s="222"/>
      <c r="AM112" s="222"/>
      <c r="AN112" s="223"/>
    </row>
    <row r="113" spans="4:40">
      <c r="D113" s="6"/>
      <c r="E113" s="6"/>
      <c r="F113" s="6"/>
      <c r="G113" s="222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  <c r="X113" s="221"/>
      <c r="Y113" s="221"/>
      <c r="Z113" s="221"/>
      <c r="AA113" s="222"/>
      <c r="AB113" s="222"/>
      <c r="AC113" s="222"/>
      <c r="AD113" s="222"/>
      <c r="AE113" s="222"/>
      <c r="AF113" s="222"/>
      <c r="AG113" s="222"/>
      <c r="AH113" s="222"/>
      <c r="AI113" s="222"/>
      <c r="AJ113" s="222"/>
      <c r="AK113" s="222"/>
      <c r="AL113" s="222"/>
      <c r="AM113" s="222"/>
      <c r="AN113" s="223"/>
    </row>
    <row r="114" spans="4:40">
      <c r="D114" s="6"/>
      <c r="E114" s="6"/>
      <c r="F114" s="6"/>
      <c r="G114" s="222"/>
      <c r="H114" s="222"/>
      <c r="I114" s="222"/>
      <c r="J114" s="222"/>
      <c r="K114" s="222"/>
      <c r="L114" s="222"/>
      <c r="M114" s="222"/>
      <c r="N114" s="222"/>
      <c r="O114" s="222"/>
      <c r="P114" s="222"/>
      <c r="Q114" s="222"/>
      <c r="R114" s="222"/>
      <c r="S114" s="222"/>
      <c r="T114" s="222"/>
      <c r="U114" s="222"/>
      <c r="V114" s="222"/>
      <c r="W114" s="222"/>
      <c r="X114" s="222"/>
      <c r="Y114" s="222"/>
      <c r="Z114" s="222"/>
      <c r="AA114" s="222"/>
      <c r="AB114" s="222"/>
      <c r="AC114" s="222"/>
      <c r="AD114" s="222"/>
      <c r="AE114" s="222"/>
      <c r="AF114" s="222"/>
      <c r="AG114" s="222"/>
      <c r="AH114" s="222"/>
      <c r="AI114" s="222"/>
      <c r="AJ114" s="222"/>
      <c r="AK114" s="222"/>
      <c r="AL114" s="222"/>
      <c r="AM114" s="222"/>
      <c r="AN114" s="223"/>
    </row>
    <row r="115" spans="4:40">
      <c r="D115" s="6"/>
      <c r="E115" s="6"/>
      <c r="F115" s="6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22"/>
      <c r="Z115" s="222"/>
      <c r="AA115" s="222"/>
      <c r="AB115" s="222"/>
      <c r="AC115" s="222"/>
      <c r="AD115" s="222"/>
      <c r="AE115" s="222"/>
      <c r="AF115" s="222"/>
      <c r="AG115" s="222"/>
      <c r="AH115" s="222"/>
      <c r="AI115" s="222"/>
      <c r="AJ115" s="222"/>
      <c r="AK115" s="222"/>
      <c r="AL115" s="222"/>
      <c r="AM115" s="222"/>
      <c r="AN115" s="223"/>
    </row>
    <row r="116" spans="4:40">
      <c r="D116" s="6"/>
      <c r="E116" s="6"/>
      <c r="F116" s="6"/>
      <c r="G116" s="223"/>
      <c r="H116" s="223"/>
      <c r="I116" s="223"/>
      <c r="J116" s="223"/>
      <c r="K116" s="223"/>
      <c r="L116" s="223"/>
      <c r="M116" s="223"/>
      <c r="N116" s="223"/>
      <c r="O116" s="223"/>
      <c r="P116" s="223"/>
      <c r="Q116" s="223"/>
      <c r="R116" s="223"/>
      <c r="S116" s="223"/>
      <c r="T116" s="223"/>
      <c r="U116" s="223"/>
      <c r="V116" s="223"/>
      <c r="W116" s="223"/>
      <c r="X116" s="223"/>
      <c r="Y116" s="223"/>
      <c r="Z116" s="223"/>
      <c r="AA116" s="223"/>
      <c r="AB116" s="223"/>
      <c r="AC116" s="223"/>
      <c r="AD116" s="223"/>
      <c r="AE116" s="223"/>
      <c r="AF116" s="223"/>
      <c r="AG116" s="223"/>
      <c r="AH116" s="223"/>
      <c r="AI116" s="223"/>
      <c r="AJ116" s="223"/>
      <c r="AK116" s="223"/>
      <c r="AL116" s="223"/>
      <c r="AM116" s="223"/>
      <c r="AN116" s="223"/>
    </row>
    <row r="117" spans="4:40">
      <c r="D117" s="6"/>
      <c r="E117" s="6"/>
      <c r="F117" s="6"/>
      <c r="G117" s="223"/>
      <c r="H117" s="223"/>
      <c r="I117" s="223"/>
      <c r="J117" s="223"/>
      <c r="K117" s="223"/>
      <c r="L117" s="223"/>
      <c r="M117" s="223"/>
      <c r="N117" s="223"/>
      <c r="O117" s="223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  <c r="AI117" s="223"/>
      <c r="AJ117" s="223"/>
      <c r="AK117" s="223"/>
      <c r="AL117" s="223"/>
      <c r="AM117" s="223"/>
      <c r="AN117" s="223"/>
    </row>
    <row r="118" spans="4:40">
      <c r="D118" s="6"/>
      <c r="E118" s="6"/>
      <c r="F118" s="6"/>
      <c r="G118" s="223"/>
      <c r="H118" s="223"/>
      <c r="I118" s="223"/>
      <c r="J118" s="223"/>
      <c r="K118" s="223"/>
      <c r="L118" s="223"/>
      <c r="M118" s="223"/>
      <c r="N118" s="223"/>
      <c r="O118" s="223"/>
      <c r="P118" s="223"/>
      <c r="Q118" s="223"/>
      <c r="R118" s="223"/>
      <c r="S118" s="223"/>
      <c r="T118" s="223"/>
      <c r="U118" s="223"/>
      <c r="V118" s="223"/>
      <c r="W118" s="223"/>
      <c r="X118" s="223"/>
      <c r="Y118" s="223"/>
      <c r="Z118" s="223"/>
      <c r="AA118" s="223"/>
      <c r="AB118" s="223"/>
      <c r="AC118" s="223"/>
      <c r="AD118" s="223"/>
      <c r="AE118" s="223"/>
      <c r="AF118" s="223"/>
      <c r="AG118" s="223"/>
      <c r="AH118" s="223"/>
      <c r="AI118" s="223"/>
      <c r="AJ118" s="223"/>
      <c r="AK118" s="223"/>
      <c r="AL118" s="223"/>
      <c r="AM118" s="223"/>
      <c r="AN118" s="223"/>
    </row>
    <row r="119" spans="4:40">
      <c r="D119" s="6"/>
      <c r="E119" s="6"/>
      <c r="F119" s="6"/>
      <c r="G119" s="223"/>
      <c r="H119" s="223"/>
      <c r="I119" s="223"/>
      <c r="J119" s="223"/>
      <c r="K119" s="223"/>
      <c r="L119" s="223"/>
      <c r="M119" s="223"/>
      <c r="N119" s="223"/>
      <c r="O119" s="223"/>
      <c r="P119" s="223"/>
      <c r="Q119" s="223"/>
      <c r="R119" s="223"/>
      <c r="S119" s="223"/>
      <c r="T119" s="223"/>
      <c r="U119" s="223"/>
      <c r="V119" s="223"/>
      <c r="W119" s="223"/>
      <c r="X119" s="223"/>
      <c r="Y119" s="223"/>
      <c r="Z119" s="223"/>
      <c r="AA119" s="223"/>
      <c r="AB119" s="223"/>
      <c r="AC119" s="223"/>
      <c r="AD119" s="223"/>
      <c r="AE119" s="223"/>
      <c r="AF119" s="223"/>
      <c r="AG119" s="223"/>
      <c r="AH119" s="223"/>
      <c r="AI119" s="223"/>
      <c r="AJ119" s="223"/>
      <c r="AK119" s="223"/>
      <c r="AL119" s="223"/>
      <c r="AM119" s="223"/>
      <c r="AN119" s="223"/>
    </row>
    <row r="120" spans="4:40">
      <c r="D120" s="6"/>
      <c r="E120" s="6"/>
      <c r="F120" s="6"/>
      <c r="G120" s="223"/>
      <c r="H120" s="223"/>
      <c r="I120" s="223"/>
      <c r="J120" s="223"/>
      <c r="K120" s="223"/>
      <c r="L120" s="223"/>
      <c r="M120" s="223"/>
      <c r="N120" s="223"/>
      <c r="O120" s="223"/>
      <c r="P120" s="223"/>
      <c r="Q120" s="223"/>
      <c r="R120" s="223"/>
      <c r="S120" s="223"/>
      <c r="T120" s="223"/>
      <c r="U120" s="223"/>
      <c r="V120" s="223"/>
      <c r="W120" s="223"/>
      <c r="X120" s="223"/>
      <c r="Y120" s="223"/>
      <c r="Z120" s="223"/>
      <c r="AA120" s="223"/>
      <c r="AB120" s="223"/>
      <c r="AC120" s="223"/>
      <c r="AD120" s="223"/>
      <c r="AE120" s="223"/>
      <c r="AF120" s="223"/>
      <c r="AG120" s="223"/>
      <c r="AH120" s="223"/>
      <c r="AI120" s="223"/>
      <c r="AJ120" s="223"/>
      <c r="AK120" s="223"/>
      <c r="AL120" s="223"/>
      <c r="AM120" s="223"/>
      <c r="AN120" s="223"/>
    </row>
    <row r="121" spans="4:40">
      <c r="D121" s="6"/>
      <c r="E121" s="6"/>
      <c r="F121" s="6"/>
      <c r="G121" s="223"/>
      <c r="H121" s="223"/>
      <c r="I121" s="223"/>
      <c r="J121" s="223"/>
      <c r="K121" s="223"/>
      <c r="L121" s="223"/>
      <c r="M121" s="223"/>
      <c r="N121" s="223"/>
      <c r="O121" s="223"/>
      <c r="P121" s="223"/>
      <c r="Q121" s="223"/>
      <c r="R121" s="223"/>
      <c r="S121" s="223"/>
      <c r="T121" s="223"/>
      <c r="U121" s="223"/>
      <c r="V121" s="223"/>
      <c r="W121" s="223"/>
      <c r="X121" s="223"/>
      <c r="Y121" s="223"/>
      <c r="Z121" s="223"/>
      <c r="AA121" s="223"/>
      <c r="AB121" s="223"/>
      <c r="AC121" s="223"/>
      <c r="AD121" s="223"/>
      <c r="AE121" s="223"/>
      <c r="AF121" s="223"/>
      <c r="AG121" s="223"/>
      <c r="AH121" s="223"/>
      <c r="AI121" s="223"/>
      <c r="AJ121" s="223"/>
      <c r="AK121" s="223"/>
      <c r="AL121" s="223"/>
      <c r="AM121" s="223"/>
      <c r="AN121" s="223"/>
    </row>
    <row r="122" spans="4:40">
      <c r="D122" s="6"/>
      <c r="E122" s="6"/>
      <c r="F122" s="6"/>
      <c r="G122" s="223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  <c r="U122" s="223"/>
      <c r="V122" s="223"/>
      <c r="W122" s="223"/>
      <c r="X122" s="223"/>
      <c r="Y122" s="223"/>
      <c r="Z122" s="223"/>
      <c r="AA122" s="223"/>
      <c r="AB122" s="223"/>
      <c r="AC122" s="223"/>
      <c r="AD122" s="223"/>
      <c r="AE122" s="223"/>
      <c r="AF122" s="223"/>
      <c r="AG122" s="223"/>
      <c r="AH122" s="223"/>
      <c r="AI122" s="223"/>
      <c r="AJ122" s="223"/>
      <c r="AK122" s="223"/>
      <c r="AL122" s="223"/>
      <c r="AM122" s="223"/>
      <c r="AN122" s="223"/>
    </row>
    <row r="123" spans="4:40">
      <c r="D123" s="6"/>
      <c r="E123" s="6"/>
      <c r="F123" s="6"/>
      <c r="G123" s="223"/>
      <c r="H123" s="223"/>
      <c r="I123" s="223"/>
      <c r="J123" s="223"/>
      <c r="K123" s="223"/>
      <c r="L123" s="223"/>
      <c r="M123" s="223"/>
      <c r="N123" s="223"/>
      <c r="O123" s="223"/>
      <c r="P123" s="223"/>
      <c r="Q123" s="223"/>
      <c r="R123" s="223"/>
      <c r="S123" s="223"/>
      <c r="T123" s="223"/>
      <c r="U123" s="223"/>
      <c r="V123" s="223"/>
      <c r="W123" s="223"/>
      <c r="X123" s="223"/>
      <c r="Y123" s="223"/>
      <c r="Z123" s="223"/>
      <c r="AA123" s="223"/>
      <c r="AB123" s="223"/>
      <c r="AC123" s="223"/>
      <c r="AD123" s="223"/>
      <c r="AE123" s="223"/>
      <c r="AF123" s="223"/>
      <c r="AG123" s="223"/>
      <c r="AH123" s="223"/>
      <c r="AI123" s="223"/>
      <c r="AJ123" s="223"/>
      <c r="AK123" s="223"/>
      <c r="AL123" s="223"/>
      <c r="AM123" s="223"/>
      <c r="AN123" s="223"/>
    </row>
    <row r="124" spans="4:40">
      <c r="D124" s="6"/>
      <c r="E124" s="6"/>
      <c r="F124" s="6"/>
      <c r="G124" s="223"/>
      <c r="H124" s="223"/>
      <c r="I124" s="223"/>
      <c r="J124" s="223"/>
      <c r="K124" s="223"/>
      <c r="L124" s="223"/>
      <c r="M124" s="223"/>
      <c r="N124" s="223"/>
      <c r="O124" s="223"/>
      <c r="P124" s="223"/>
      <c r="Q124" s="223"/>
      <c r="R124" s="223"/>
      <c r="S124" s="223"/>
      <c r="T124" s="223"/>
      <c r="U124" s="223"/>
      <c r="V124" s="223"/>
      <c r="W124" s="223"/>
      <c r="X124" s="223"/>
      <c r="Y124" s="223"/>
      <c r="Z124" s="223"/>
      <c r="AA124" s="223"/>
      <c r="AB124" s="223"/>
      <c r="AC124" s="223"/>
      <c r="AD124" s="223"/>
      <c r="AE124" s="223"/>
      <c r="AF124" s="223"/>
      <c r="AG124" s="223"/>
      <c r="AH124" s="223"/>
      <c r="AI124" s="223"/>
      <c r="AJ124" s="223"/>
      <c r="AK124" s="223"/>
      <c r="AL124" s="223"/>
      <c r="AM124" s="223"/>
      <c r="AN124" s="223"/>
    </row>
    <row r="125" spans="4:40">
      <c r="D125" s="6"/>
      <c r="E125" s="6"/>
      <c r="F125" s="6"/>
      <c r="G125" s="223"/>
      <c r="H125" s="223"/>
      <c r="I125" s="223"/>
      <c r="J125" s="223"/>
      <c r="K125" s="223"/>
      <c r="L125" s="223"/>
      <c r="M125" s="223"/>
      <c r="N125" s="223"/>
      <c r="O125" s="223"/>
      <c r="P125" s="223"/>
      <c r="Q125" s="223"/>
      <c r="R125" s="223"/>
      <c r="S125" s="223"/>
      <c r="T125" s="223"/>
      <c r="U125" s="223"/>
      <c r="V125" s="223"/>
      <c r="W125" s="223"/>
      <c r="X125" s="223"/>
      <c r="Y125" s="223"/>
      <c r="Z125" s="223"/>
      <c r="AA125" s="223"/>
      <c r="AB125" s="223"/>
      <c r="AC125" s="223"/>
      <c r="AD125" s="223"/>
      <c r="AE125" s="223"/>
      <c r="AF125" s="223"/>
      <c r="AG125" s="223"/>
      <c r="AH125" s="223"/>
      <c r="AI125" s="223"/>
      <c r="AJ125" s="223"/>
      <c r="AK125" s="223"/>
      <c r="AL125" s="223"/>
      <c r="AM125" s="223"/>
      <c r="AN125" s="223"/>
    </row>
    <row r="126" spans="4:40">
      <c r="D126" s="6"/>
      <c r="E126" s="6"/>
      <c r="F126" s="6"/>
      <c r="G126" s="223"/>
      <c r="H126" s="223"/>
      <c r="I126" s="223"/>
      <c r="J126" s="223"/>
      <c r="K126" s="223"/>
      <c r="L126" s="223"/>
      <c r="M126" s="223"/>
      <c r="N126" s="223"/>
      <c r="O126" s="223"/>
      <c r="P126" s="223"/>
      <c r="Q126" s="223"/>
      <c r="R126" s="223"/>
      <c r="S126" s="223"/>
      <c r="T126" s="223"/>
      <c r="U126" s="223"/>
      <c r="V126" s="223"/>
      <c r="W126" s="223"/>
      <c r="X126" s="223"/>
      <c r="Y126" s="223"/>
      <c r="Z126" s="223"/>
      <c r="AA126" s="223"/>
      <c r="AB126" s="223"/>
      <c r="AC126" s="223"/>
      <c r="AD126" s="223"/>
      <c r="AE126" s="223"/>
      <c r="AF126" s="223"/>
      <c r="AG126" s="223"/>
      <c r="AH126" s="223"/>
      <c r="AI126" s="223"/>
      <c r="AJ126" s="223"/>
      <c r="AK126" s="223"/>
      <c r="AL126" s="223"/>
      <c r="AM126" s="223"/>
      <c r="AN126" s="223"/>
    </row>
    <row r="127" spans="4:40">
      <c r="D127" s="6"/>
      <c r="E127" s="6"/>
      <c r="F127" s="6"/>
      <c r="G127" s="223"/>
      <c r="H127" s="223"/>
      <c r="I127" s="223"/>
      <c r="J127" s="223"/>
      <c r="K127" s="223"/>
      <c r="L127" s="223"/>
      <c r="M127" s="223"/>
      <c r="N127" s="223"/>
      <c r="O127" s="223"/>
      <c r="P127" s="223"/>
      <c r="Q127" s="223"/>
      <c r="R127" s="223"/>
      <c r="S127" s="223"/>
      <c r="T127" s="223"/>
      <c r="U127" s="223"/>
      <c r="V127" s="223"/>
      <c r="W127" s="223"/>
      <c r="X127" s="223"/>
      <c r="Y127" s="223"/>
      <c r="Z127" s="223"/>
      <c r="AA127" s="223"/>
      <c r="AB127" s="223"/>
      <c r="AC127" s="223"/>
      <c r="AD127" s="223"/>
      <c r="AE127" s="223"/>
      <c r="AF127" s="223"/>
      <c r="AG127" s="223"/>
      <c r="AH127" s="223"/>
      <c r="AI127" s="223"/>
      <c r="AJ127" s="223"/>
      <c r="AK127" s="223"/>
      <c r="AL127" s="223"/>
      <c r="AM127" s="223"/>
      <c r="AN127" s="223"/>
    </row>
    <row r="128" spans="4:40">
      <c r="D128" s="6"/>
      <c r="E128" s="6"/>
      <c r="F128" s="6"/>
      <c r="G128" s="223"/>
      <c r="H128" s="223"/>
      <c r="I128" s="223"/>
      <c r="J128" s="223"/>
      <c r="K128" s="223"/>
      <c r="L128" s="223"/>
      <c r="M128" s="223"/>
      <c r="N128" s="223"/>
      <c r="O128" s="223"/>
      <c r="P128" s="223"/>
      <c r="Q128" s="223"/>
      <c r="R128" s="223"/>
      <c r="S128" s="223"/>
      <c r="T128" s="223"/>
      <c r="U128" s="223"/>
      <c r="V128" s="223"/>
      <c r="W128" s="223"/>
      <c r="X128" s="223"/>
      <c r="Y128" s="223"/>
      <c r="Z128" s="223"/>
      <c r="AA128" s="223"/>
      <c r="AB128" s="223"/>
      <c r="AC128" s="223"/>
      <c r="AD128" s="223"/>
      <c r="AE128" s="223"/>
      <c r="AF128" s="223"/>
      <c r="AG128" s="223"/>
      <c r="AH128" s="223"/>
      <c r="AI128" s="223"/>
      <c r="AJ128" s="223"/>
      <c r="AK128" s="223"/>
      <c r="AL128" s="223"/>
      <c r="AM128" s="223"/>
      <c r="AN128" s="223"/>
    </row>
    <row r="129" spans="4:40">
      <c r="D129" s="6"/>
      <c r="E129" s="6"/>
      <c r="F129" s="6"/>
      <c r="G129" s="223"/>
      <c r="H129" s="223"/>
      <c r="I129" s="223"/>
      <c r="J129" s="223"/>
      <c r="K129" s="223"/>
      <c r="L129" s="223"/>
      <c r="M129" s="223"/>
      <c r="N129" s="223"/>
      <c r="O129" s="223"/>
      <c r="P129" s="223"/>
      <c r="Q129" s="223"/>
      <c r="R129" s="223"/>
      <c r="S129" s="223"/>
      <c r="T129" s="223"/>
      <c r="U129" s="223"/>
      <c r="V129" s="223"/>
      <c r="W129" s="223"/>
      <c r="X129" s="223"/>
      <c r="Y129" s="223"/>
      <c r="Z129" s="223"/>
      <c r="AA129" s="223"/>
      <c r="AB129" s="223"/>
      <c r="AC129" s="223"/>
      <c r="AD129" s="223"/>
      <c r="AE129" s="223"/>
      <c r="AF129" s="223"/>
      <c r="AG129" s="223"/>
      <c r="AH129" s="223"/>
      <c r="AI129" s="223"/>
      <c r="AJ129" s="223"/>
      <c r="AK129" s="223"/>
      <c r="AL129" s="223"/>
      <c r="AM129" s="223"/>
      <c r="AN129" s="223"/>
    </row>
    <row r="130" spans="4:40">
      <c r="D130" s="6"/>
      <c r="E130" s="6"/>
      <c r="F130" s="6"/>
      <c r="G130" s="223"/>
      <c r="H130" s="223"/>
      <c r="I130" s="223"/>
      <c r="J130" s="223"/>
      <c r="K130" s="223"/>
      <c r="L130" s="223"/>
      <c r="M130" s="223"/>
      <c r="N130" s="223"/>
      <c r="O130" s="223"/>
      <c r="P130" s="223"/>
      <c r="Q130" s="223"/>
      <c r="R130" s="223"/>
      <c r="S130" s="223"/>
      <c r="T130" s="223"/>
      <c r="U130" s="223"/>
      <c r="V130" s="223"/>
      <c r="W130" s="223"/>
      <c r="X130" s="223"/>
      <c r="Y130" s="223"/>
      <c r="Z130" s="223"/>
      <c r="AA130" s="223"/>
      <c r="AB130" s="223"/>
      <c r="AC130" s="223"/>
      <c r="AD130" s="223"/>
      <c r="AE130" s="223"/>
      <c r="AF130" s="223"/>
      <c r="AG130" s="223"/>
      <c r="AH130" s="223"/>
      <c r="AI130" s="223"/>
      <c r="AJ130" s="223"/>
      <c r="AK130" s="223"/>
      <c r="AL130" s="223"/>
      <c r="AM130" s="223"/>
      <c r="AN130" s="223"/>
    </row>
    <row r="131" spans="4:40">
      <c r="D131" s="6"/>
      <c r="E131" s="6"/>
      <c r="F131" s="6"/>
      <c r="G131" s="223"/>
      <c r="H131" s="223"/>
      <c r="I131" s="223"/>
      <c r="J131" s="223"/>
      <c r="K131" s="223"/>
      <c r="L131" s="223"/>
      <c r="M131" s="223"/>
      <c r="N131" s="223"/>
      <c r="O131" s="223"/>
      <c r="P131" s="223"/>
      <c r="Q131" s="223"/>
      <c r="R131" s="223"/>
      <c r="S131" s="223"/>
      <c r="T131" s="223"/>
      <c r="U131" s="223"/>
      <c r="V131" s="223"/>
      <c r="W131" s="223"/>
      <c r="X131" s="223"/>
      <c r="Y131" s="223"/>
      <c r="Z131" s="223"/>
      <c r="AA131" s="223"/>
      <c r="AB131" s="223"/>
      <c r="AC131" s="223"/>
      <c r="AD131" s="223"/>
      <c r="AE131" s="223"/>
      <c r="AF131" s="223"/>
      <c r="AG131" s="223"/>
      <c r="AH131" s="223"/>
      <c r="AI131" s="223"/>
      <c r="AJ131" s="223"/>
      <c r="AK131" s="223"/>
      <c r="AL131" s="223"/>
      <c r="AM131" s="223"/>
      <c r="AN131" s="223"/>
    </row>
    <row r="132" spans="4:40">
      <c r="D132" s="6"/>
      <c r="E132" s="6"/>
      <c r="F132" s="6"/>
      <c r="G132" s="223"/>
      <c r="H132" s="223"/>
      <c r="I132" s="223"/>
      <c r="J132" s="223"/>
      <c r="K132" s="223"/>
      <c r="L132" s="223"/>
      <c r="M132" s="223"/>
      <c r="N132" s="223"/>
      <c r="O132" s="223"/>
      <c r="P132" s="223"/>
      <c r="Q132" s="223"/>
      <c r="R132" s="223"/>
      <c r="S132" s="223"/>
      <c r="T132" s="223"/>
      <c r="U132" s="223"/>
      <c r="V132" s="223"/>
      <c r="W132" s="223"/>
      <c r="X132" s="223"/>
      <c r="Y132" s="223"/>
      <c r="Z132" s="223"/>
      <c r="AA132" s="223"/>
      <c r="AB132" s="223"/>
      <c r="AC132" s="223"/>
      <c r="AD132" s="223"/>
      <c r="AE132" s="223"/>
      <c r="AF132" s="223"/>
      <c r="AG132" s="223"/>
      <c r="AH132" s="223"/>
      <c r="AI132" s="223"/>
      <c r="AJ132" s="223"/>
      <c r="AK132" s="223"/>
      <c r="AL132" s="223"/>
      <c r="AM132" s="223"/>
      <c r="AN132" s="223"/>
    </row>
    <row r="133" spans="4:40">
      <c r="D133" s="6"/>
      <c r="E133" s="6"/>
      <c r="F133" s="6"/>
      <c r="G133" s="223"/>
      <c r="H133" s="223"/>
      <c r="I133" s="223"/>
      <c r="J133" s="223"/>
      <c r="K133" s="223"/>
      <c r="L133" s="223"/>
      <c r="M133" s="223"/>
      <c r="N133" s="223"/>
      <c r="O133" s="223"/>
      <c r="P133" s="223"/>
      <c r="Q133" s="223"/>
      <c r="R133" s="223"/>
      <c r="S133" s="223"/>
      <c r="T133" s="223"/>
      <c r="U133" s="223"/>
      <c r="V133" s="223"/>
      <c r="W133" s="223"/>
      <c r="X133" s="223"/>
      <c r="Y133" s="223"/>
      <c r="Z133" s="223"/>
      <c r="AA133" s="223"/>
      <c r="AB133" s="223"/>
      <c r="AC133" s="223"/>
      <c r="AD133" s="223"/>
      <c r="AE133" s="223"/>
      <c r="AF133" s="223"/>
      <c r="AG133" s="223"/>
      <c r="AH133" s="223"/>
      <c r="AI133" s="223"/>
      <c r="AJ133" s="223"/>
      <c r="AK133" s="223"/>
      <c r="AL133" s="223"/>
      <c r="AM133" s="223"/>
      <c r="AN133" s="223"/>
    </row>
    <row r="134" spans="4:40">
      <c r="D134" s="6"/>
      <c r="E134" s="6"/>
      <c r="F134" s="6"/>
      <c r="G134" s="223"/>
      <c r="H134" s="223"/>
      <c r="I134" s="223"/>
      <c r="J134" s="223"/>
      <c r="K134" s="223"/>
      <c r="L134" s="223"/>
      <c r="M134" s="223"/>
      <c r="N134" s="223"/>
      <c r="O134" s="223"/>
      <c r="P134" s="223"/>
      <c r="Q134" s="223"/>
      <c r="R134" s="223"/>
      <c r="S134" s="223"/>
      <c r="T134" s="223"/>
      <c r="U134" s="223"/>
      <c r="V134" s="223"/>
      <c r="W134" s="223"/>
      <c r="X134" s="223"/>
      <c r="Y134" s="223"/>
      <c r="Z134" s="223"/>
      <c r="AA134" s="223"/>
      <c r="AB134" s="223"/>
      <c r="AC134" s="223"/>
      <c r="AD134" s="223"/>
      <c r="AE134" s="223"/>
      <c r="AF134" s="223"/>
      <c r="AG134" s="223"/>
      <c r="AH134" s="223"/>
      <c r="AI134" s="223"/>
      <c r="AJ134" s="223"/>
      <c r="AK134" s="223"/>
      <c r="AL134" s="223"/>
      <c r="AM134" s="223"/>
      <c r="AN134" s="223"/>
    </row>
    <row r="135" spans="4:40">
      <c r="D135" s="6"/>
      <c r="E135" s="6"/>
      <c r="F135" s="6"/>
      <c r="G135" s="223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223"/>
      <c r="T135" s="223"/>
      <c r="U135" s="223"/>
      <c r="V135" s="223"/>
      <c r="W135" s="223"/>
      <c r="X135" s="223"/>
      <c r="Y135" s="223"/>
      <c r="Z135" s="223"/>
      <c r="AA135" s="223"/>
      <c r="AB135" s="223"/>
      <c r="AC135" s="223"/>
      <c r="AD135" s="223"/>
      <c r="AE135" s="223"/>
      <c r="AF135" s="223"/>
      <c r="AG135" s="223"/>
      <c r="AH135" s="223"/>
      <c r="AI135" s="223"/>
      <c r="AJ135" s="223"/>
      <c r="AK135" s="223"/>
      <c r="AL135" s="223"/>
      <c r="AM135" s="223"/>
      <c r="AN135" s="223"/>
    </row>
    <row r="136" spans="4:40">
      <c r="D136" s="6"/>
      <c r="E136" s="6"/>
      <c r="F136" s="6"/>
      <c r="G136" s="223"/>
      <c r="H136" s="223"/>
      <c r="I136" s="223"/>
      <c r="J136" s="223"/>
      <c r="K136" s="223"/>
      <c r="L136" s="223"/>
      <c r="M136" s="223"/>
      <c r="N136" s="223"/>
      <c r="O136" s="223"/>
      <c r="P136" s="223"/>
      <c r="Q136" s="223"/>
      <c r="R136" s="223"/>
      <c r="S136" s="223"/>
      <c r="T136" s="223"/>
      <c r="U136" s="223"/>
      <c r="V136" s="223"/>
      <c r="W136" s="223"/>
      <c r="X136" s="223"/>
      <c r="Y136" s="223"/>
      <c r="Z136" s="223"/>
      <c r="AA136" s="223"/>
      <c r="AB136" s="223"/>
      <c r="AC136" s="223"/>
      <c r="AD136" s="223"/>
      <c r="AE136" s="223"/>
      <c r="AF136" s="223"/>
      <c r="AG136" s="223"/>
      <c r="AH136" s="223"/>
      <c r="AI136" s="223"/>
      <c r="AJ136" s="223"/>
      <c r="AK136" s="223"/>
      <c r="AL136" s="223"/>
      <c r="AM136" s="223"/>
      <c r="AN136" s="223"/>
    </row>
    <row r="137" spans="4:40">
      <c r="D137" s="6"/>
      <c r="E137" s="6"/>
      <c r="F137" s="6"/>
      <c r="G137" s="223"/>
      <c r="H137" s="223"/>
      <c r="I137" s="223"/>
      <c r="J137" s="223"/>
      <c r="K137" s="223"/>
      <c r="L137" s="223"/>
      <c r="M137" s="223"/>
      <c r="N137" s="223"/>
      <c r="O137" s="223"/>
      <c r="P137" s="223"/>
      <c r="Q137" s="223"/>
      <c r="R137" s="223"/>
      <c r="S137" s="223"/>
      <c r="T137" s="223"/>
      <c r="U137" s="223"/>
      <c r="V137" s="223"/>
      <c r="W137" s="223"/>
      <c r="X137" s="223"/>
      <c r="Y137" s="223"/>
      <c r="Z137" s="223"/>
      <c r="AA137" s="223"/>
      <c r="AB137" s="223"/>
      <c r="AC137" s="223"/>
      <c r="AD137" s="223"/>
      <c r="AE137" s="223"/>
      <c r="AF137" s="223"/>
      <c r="AG137" s="223"/>
      <c r="AH137" s="223"/>
      <c r="AI137" s="223"/>
      <c r="AJ137" s="223"/>
      <c r="AK137" s="223"/>
      <c r="AL137" s="223"/>
      <c r="AM137" s="223"/>
      <c r="AN137" s="223"/>
    </row>
    <row r="138" spans="4:40">
      <c r="D138" s="6"/>
      <c r="E138" s="6"/>
      <c r="F138" s="6"/>
      <c r="G138" s="223"/>
      <c r="H138" s="223"/>
      <c r="I138" s="223"/>
      <c r="J138" s="223"/>
      <c r="K138" s="223"/>
      <c r="L138" s="223"/>
      <c r="M138" s="223"/>
      <c r="N138" s="223"/>
      <c r="O138" s="223"/>
      <c r="P138" s="223"/>
      <c r="Q138" s="223"/>
      <c r="R138" s="223"/>
      <c r="S138" s="223"/>
      <c r="T138" s="223"/>
      <c r="U138" s="223"/>
      <c r="V138" s="223"/>
      <c r="W138" s="223"/>
      <c r="X138" s="223"/>
      <c r="Y138" s="223"/>
      <c r="Z138" s="223"/>
      <c r="AA138" s="223"/>
      <c r="AB138" s="223"/>
      <c r="AC138" s="223"/>
      <c r="AD138" s="223"/>
      <c r="AE138" s="223"/>
      <c r="AF138" s="223"/>
      <c r="AG138" s="223"/>
      <c r="AH138" s="223"/>
      <c r="AI138" s="223"/>
      <c r="AJ138" s="223"/>
      <c r="AK138" s="223"/>
      <c r="AL138" s="223"/>
      <c r="AM138" s="223"/>
      <c r="AN138" s="223"/>
    </row>
    <row r="139" spans="4:40">
      <c r="D139" s="2"/>
      <c r="E139" s="2"/>
      <c r="F139" s="2"/>
      <c r="G139" s="225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</row>
    <row r="140" spans="4:40">
      <c r="D140" s="2"/>
      <c r="E140" s="2"/>
      <c r="F140" s="2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</row>
    <row r="141" spans="4:40">
      <c r="D141" s="2"/>
      <c r="E141" s="2"/>
      <c r="F141" s="2"/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</row>
    <row r="142" spans="4:40">
      <c r="D142" s="2"/>
      <c r="E142" s="2"/>
      <c r="F142" s="2"/>
      <c r="G142" s="225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</row>
    <row r="143" spans="4:40">
      <c r="D143" s="2"/>
      <c r="E143" s="2"/>
      <c r="F143" s="2"/>
      <c r="G143" s="225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</row>
    <row r="144" spans="4:40">
      <c r="D144" s="2"/>
      <c r="E144" s="2"/>
      <c r="F144" s="2"/>
      <c r="G144" s="225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</row>
    <row r="145" spans="4:40">
      <c r="D145" s="2"/>
      <c r="E145" s="2"/>
      <c r="F145" s="2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</row>
    <row r="146" spans="4:40">
      <c r="D146" s="2"/>
      <c r="E146" s="2"/>
      <c r="F146" s="2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</row>
    <row r="147" spans="4:40">
      <c r="D147" s="2"/>
      <c r="E147" s="2"/>
      <c r="F147" s="2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</row>
    <row r="148" spans="4:40">
      <c r="D148" s="2"/>
      <c r="E148" s="2"/>
      <c r="F148" s="2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</row>
    <row r="149" spans="4:40">
      <c r="D149" s="2"/>
      <c r="E149" s="2"/>
      <c r="F149" s="2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</row>
    <row r="150" spans="4:40">
      <c r="D150" s="2"/>
      <c r="E150" s="2"/>
      <c r="F150" s="2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</row>
    <row r="151" spans="4:40">
      <c r="D151" s="2"/>
      <c r="E151" s="2"/>
      <c r="F151" s="2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</row>
    <row r="152" spans="4:40">
      <c r="D152" s="2"/>
      <c r="E152" s="2"/>
      <c r="F152" s="2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</row>
    <row r="153" spans="4:40">
      <c r="D153" s="2"/>
      <c r="E153" s="2"/>
      <c r="F153" s="2"/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</row>
    <row r="154" spans="4:40">
      <c r="D154" s="2"/>
      <c r="E154" s="2"/>
      <c r="F154" s="2"/>
      <c r="G154" s="225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</row>
    <row r="155" spans="4:40">
      <c r="D155" s="2"/>
      <c r="E155" s="2"/>
      <c r="F155" s="2"/>
      <c r="G155" s="225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</row>
    <row r="156" spans="4:40">
      <c r="D156" s="2"/>
      <c r="E156" s="2"/>
      <c r="F156" s="2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</row>
    <row r="157" spans="4:40"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</row>
    <row r="158" spans="4:40"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</row>
    <row r="159" spans="4:40"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</row>
    <row r="160" spans="4:40">
      <c r="G160" s="225"/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</row>
    <row r="161" spans="7:40"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</row>
    <row r="162" spans="7:40">
      <c r="G162" s="225"/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</row>
    <row r="163" spans="7:40">
      <c r="G163" s="225"/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</row>
    <row r="164" spans="7:40"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</row>
    <row r="165" spans="7:40"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</row>
    <row r="166" spans="7:40">
      <c r="G166" s="225"/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</row>
    <row r="167" spans="7:40"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</row>
    <row r="168" spans="7:40"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</row>
    <row r="169" spans="7:40"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</row>
    <row r="170" spans="7:40"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</row>
    <row r="171" spans="7:40"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</row>
    <row r="172" spans="7:40">
      <c r="G172" s="225"/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</row>
    <row r="173" spans="7:40"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</row>
    <row r="174" spans="7:40"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</row>
    <row r="175" spans="7:40"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</row>
    <row r="176" spans="7:40"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</row>
    <row r="177" spans="7:40"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</row>
    <row r="178" spans="7:40"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</row>
    <row r="179" spans="7:40"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</row>
    <row r="180" spans="7:40"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</row>
    <row r="181" spans="7:40">
      <c r="G181" s="225"/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</row>
    <row r="182" spans="7:40"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</row>
    <row r="183" spans="7:40"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</row>
    <row r="184" spans="7:40">
      <c r="G184" s="225"/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</row>
    <row r="185" spans="7:40">
      <c r="G185" s="225"/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</row>
    <row r="186" spans="7:40">
      <c r="G186" s="225"/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</row>
    <row r="187" spans="7:40">
      <c r="G187" s="225"/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</row>
    <row r="188" spans="7:40"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</row>
    <row r="189" spans="7:40"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</row>
    <row r="190" spans="7:40"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</row>
    <row r="191" spans="7:40">
      <c r="G191" s="225"/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</row>
    <row r="192" spans="7:40"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</row>
    <row r="193" spans="7:40"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</row>
    <row r="194" spans="7:40">
      <c r="G194" s="225"/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</row>
    <row r="195" spans="7:40">
      <c r="G195" s="225"/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</row>
    <row r="196" spans="7:40">
      <c r="G196" s="225"/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</row>
    <row r="197" spans="7:40"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</row>
    <row r="198" spans="7:40">
      <c r="G198" s="225"/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</row>
    <row r="199" spans="7:40">
      <c r="G199" s="225"/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</row>
    <row r="200" spans="7:40">
      <c r="G200" s="225"/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</row>
    <row r="201" spans="7:40">
      <c r="G201" s="225"/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</row>
    <row r="202" spans="7:40">
      <c r="G202" s="225"/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</row>
    <row r="203" spans="7:40">
      <c r="G203" s="225"/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</row>
    <row r="204" spans="7:40">
      <c r="G204" s="225"/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</row>
    <row r="205" spans="7:40">
      <c r="G205" s="225"/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</row>
    <row r="206" spans="7:40">
      <c r="G206" s="225"/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</row>
    <row r="207" spans="7:40">
      <c r="G207" s="225"/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</row>
    <row r="208" spans="7:40">
      <c r="G208" s="225"/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</row>
    <row r="209" spans="7:40">
      <c r="G209" s="225"/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</row>
    <row r="210" spans="7:40">
      <c r="G210" s="225"/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</row>
    <row r="211" spans="7:40">
      <c r="G211" s="225"/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</row>
    <row r="212" spans="7:40">
      <c r="G212" s="225"/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</row>
    <row r="213" spans="7:40">
      <c r="G213" s="225"/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</row>
    <row r="214" spans="7:40">
      <c r="G214" s="225"/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</row>
    <row r="215" spans="7:40">
      <c r="G215" s="225"/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</row>
    <row r="216" spans="7:40">
      <c r="G216" s="225"/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</row>
    <row r="217" spans="7:40">
      <c r="G217" s="225"/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</row>
    <row r="218" spans="7:40">
      <c r="G218" s="225"/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</row>
    <row r="219" spans="7:40">
      <c r="G219" s="225"/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</row>
    <row r="220" spans="7:40">
      <c r="G220" s="225"/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</row>
    <row r="221" spans="7:40">
      <c r="G221" s="225"/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</row>
    <row r="222" spans="7:40">
      <c r="G222" s="225"/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</row>
    <row r="223" spans="7:40">
      <c r="G223" s="225"/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</row>
    <row r="224" spans="7:40">
      <c r="G224" s="225"/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</row>
    <row r="225" spans="7:40">
      <c r="G225" s="225"/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</row>
    <row r="226" spans="7:40">
      <c r="G226" s="225"/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</row>
    <row r="227" spans="7:40">
      <c r="G227" s="225"/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</row>
    <row r="228" spans="7:40">
      <c r="G228" s="225"/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</row>
    <row r="229" spans="7:40">
      <c r="G229" s="225"/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</row>
    <row r="230" spans="7:40">
      <c r="G230" s="225"/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</row>
    <row r="231" spans="7:40">
      <c r="G231" s="225"/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</row>
    <row r="232" spans="7:40">
      <c r="G232" s="225"/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</row>
    <row r="233" spans="7:40">
      <c r="G233" s="225"/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</row>
    <row r="234" spans="7:40">
      <c r="G234" s="225"/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</row>
    <row r="235" spans="7:40">
      <c r="G235" s="225"/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</row>
    <row r="236" spans="7:40">
      <c r="G236" s="225"/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</row>
    <row r="237" spans="7:40">
      <c r="G237" s="225"/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</row>
    <row r="238" spans="7:40">
      <c r="G238" s="225"/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</row>
    <row r="239" spans="7:40">
      <c r="G239" s="225"/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</row>
    <row r="240" spans="7:40">
      <c r="G240" s="225"/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</row>
    <row r="241" spans="7:40">
      <c r="G241" s="225"/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</row>
    <row r="242" spans="7:40">
      <c r="G242" s="225"/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</row>
    <row r="243" spans="7:40"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</row>
    <row r="244" spans="7:40">
      <c r="G244" s="225"/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</row>
    <row r="245" spans="7:40"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</row>
    <row r="246" spans="7:40">
      <c r="G246" s="225"/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</row>
    <row r="247" spans="7:40">
      <c r="G247" s="225"/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</row>
    <row r="248" spans="7:40">
      <c r="G248" s="225"/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</row>
    <row r="249" spans="7:40">
      <c r="G249" s="225"/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</row>
    <row r="250" spans="7:40">
      <c r="G250" s="225"/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</row>
    <row r="251" spans="7:40">
      <c r="G251" s="225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</row>
    <row r="252" spans="7:40">
      <c r="G252" s="225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</row>
    <row r="253" spans="7:40">
      <c r="G253" s="225"/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</row>
    <row r="254" spans="7:40">
      <c r="G254" s="225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</row>
    <row r="255" spans="7:40">
      <c r="G255" s="225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</row>
    <row r="256" spans="7:40">
      <c r="G256" s="225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</row>
    <row r="257" spans="7:40">
      <c r="G257" s="225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</row>
    <row r="258" spans="7:40">
      <c r="G258" s="225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</row>
    <row r="259" spans="7:40">
      <c r="G259" s="225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</row>
    <row r="260" spans="7:40">
      <c r="G260" s="225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</row>
    <row r="261" spans="7:40"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</row>
    <row r="262" spans="7:40">
      <c r="G262" s="225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</row>
    <row r="263" spans="7:40">
      <c r="G263" s="225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</row>
    <row r="264" spans="7:40">
      <c r="G264" s="225"/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</row>
    <row r="265" spans="7:40">
      <c r="G265" s="225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</row>
    <row r="266" spans="7:40">
      <c r="G266" s="225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</row>
    <row r="267" spans="7:40">
      <c r="G267" s="225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</row>
    <row r="268" spans="7:40">
      <c r="G268" s="225"/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</row>
    <row r="269" spans="7:40">
      <c r="G269" s="225"/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</row>
    <row r="270" spans="7:40">
      <c r="G270" s="225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</row>
    <row r="271" spans="7:40">
      <c r="G271" s="225"/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</row>
    <row r="272" spans="7:40">
      <c r="G272" s="225"/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</row>
    <row r="273" spans="7:40">
      <c r="G273" s="225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</row>
    <row r="274" spans="7:40">
      <c r="G274" s="225"/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</row>
    <row r="275" spans="7:40">
      <c r="G275" s="225"/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</row>
    <row r="276" spans="7:40">
      <c r="G276" s="225"/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</row>
    <row r="277" spans="7:40">
      <c r="G277" s="225"/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</row>
    <row r="278" spans="7:40">
      <c r="G278" s="225"/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</row>
    <row r="279" spans="7:40">
      <c r="G279" s="225"/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</row>
    <row r="280" spans="7:40">
      <c r="G280" s="225"/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</row>
    <row r="281" spans="7:40">
      <c r="G281" s="225"/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</row>
    <row r="282" spans="7:40">
      <c r="G282" s="225"/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</row>
    <row r="283" spans="7:40">
      <c r="G283" s="225"/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</row>
    <row r="284" spans="7:40">
      <c r="G284" s="225"/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</row>
    <row r="285" spans="7:40">
      <c r="G285" s="225"/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</row>
    <row r="286" spans="7:40">
      <c r="G286" s="225"/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</row>
    <row r="287" spans="7:40">
      <c r="G287" s="225"/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</row>
    <row r="288" spans="7:40">
      <c r="G288" s="225"/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</row>
    <row r="289" spans="7:40">
      <c r="G289" s="225"/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</row>
    <row r="290" spans="7:40">
      <c r="G290" s="225"/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</row>
    <row r="291" spans="7:40"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</row>
    <row r="292" spans="7:40">
      <c r="G292" s="225"/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</row>
    <row r="293" spans="7:40">
      <c r="G293" s="225"/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</row>
    <row r="294" spans="7:40">
      <c r="G294" s="225"/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</row>
    <row r="295" spans="7:40">
      <c r="G295" s="225"/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</row>
    <row r="296" spans="7:40">
      <c r="G296" s="225"/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</row>
    <row r="297" spans="7:40">
      <c r="G297" s="225"/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</row>
    <row r="298" spans="7:40">
      <c r="G298" s="225"/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</row>
    <row r="299" spans="7:40">
      <c r="G299" s="225"/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</row>
    <row r="300" spans="7:40">
      <c r="G300" s="225"/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</row>
    <row r="301" spans="7:40">
      <c r="G301" s="225"/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</row>
    <row r="302" spans="7:40">
      <c r="G302" s="225"/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</row>
    <row r="303" spans="7:40"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</row>
    <row r="304" spans="7:40">
      <c r="G304" s="225"/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</row>
    <row r="305" spans="7:40">
      <c r="G305" s="225"/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</row>
    <row r="306" spans="7:40">
      <c r="G306" s="225"/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</row>
    <row r="307" spans="7:40">
      <c r="G307" s="225"/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</row>
    <row r="308" spans="7:40">
      <c r="G308" s="225"/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</row>
    <row r="309" spans="7:40">
      <c r="G309" s="225"/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</row>
    <row r="310" spans="7:40">
      <c r="G310" s="225"/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</row>
    <row r="311" spans="7:40">
      <c r="G311" s="225"/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</row>
    <row r="312" spans="7:40">
      <c r="G312" s="225"/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</row>
    <row r="313" spans="7:40">
      <c r="G313" s="225"/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</row>
    <row r="314" spans="7:40">
      <c r="G314" s="225"/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</row>
    <row r="315" spans="7:40">
      <c r="G315" s="225"/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</row>
    <row r="316" spans="7:40">
      <c r="G316" s="225"/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</row>
    <row r="317" spans="7:40">
      <c r="G317" s="225"/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</row>
    <row r="318" spans="7:40">
      <c r="G318" s="225"/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</row>
    <row r="319" spans="7:40">
      <c r="G319" s="225"/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</row>
    <row r="320" spans="7:40">
      <c r="G320" s="225"/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</row>
    <row r="321" spans="7:40">
      <c r="G321" s="225"/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</row>
    <row r="322" spans="7:40">
      <c r="G322" s="225"/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</row>
    <row r="323" spans="7:40">
      <c r="G323" s="225"/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</row>
    <row r="324" spans="7:40">
      <c r="G324" s="225"/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</row>
    <row r="325" spans="7:40">
      <c r="G325" s="225"/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</row>
    <row r="326" spans="7:40">
      <c r="G326" s="225"/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</row>
    <row r="327" spans="7:40">
      <c r="G327" s="225"/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</row>
    <row r="328" spans="7:40">
      <c r="G328" s="225"/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</row>
    <row r="329" spans="7:40">
      <c r="G329" s="225"/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</row>
    <row r="330" spans="7:40">
      <c r="G330" s="225"/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</row>
    <row r="331" spans="7:40">
      <c r="G331" s="225"/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</row>
    <row r="332" spans="7:40">
      <c r="G332" s="225"/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</row>
    <row r="333" spans="7:40">
      <c r="G333" s="225"/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</row>
    <row r="334" spans="7:40">
      <c r="G334" s="225"/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</row>
    <row r="335" spans="7:40">
      <c r="G335" s="225"/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</row>
    <row r="336" spans="7:40">
      <c r="G336" s="225"/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</row>
    <row r="337" spans="7:40">
      <c r="G337" s="225"/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</row>
    <row r="338" spans="7:40">
      <c r="G338" s="225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</row>
    <row r="339" spans="7:40">
      <c r="G339" s="225"/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</row>
    <row r="340" spans="7:40">
      <c r="G340" s="225"/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</row>
    <row r="341" spans="7:40">
      <c r="G341" s="225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</row>
    <row r="342" spans="7:40">
      <c r="G342" s="225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</row>
    <row r="343" spans="7:40">
      <c r="G343" s="225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</row>
    <row r="344" spans="7:40">
      <c r="G344" s="225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</row>
    <row r="345" spans="7:40">
      <c r="G345" s="225"/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</row>
    <row r="346" spans="7:40">
      <c r="G346" s="225"/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</row>
    <row r="347" spans="7:40">
      <c r="G347" s="225"/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</row>
    <row r="348" spans="7:40">
      <c r="G348" s="225"/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</row>
    <row r="349" spans="7:40">
      <c r="G349" s="225"/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</row>
    <row r="350" spans="7:40">
      <c r="G350" s="225"/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</row>
    <row r="351" spans="7:40">
      <c r="G351" s="225"/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</row>
    <row r="352" spans="7:40">
      <c r="G352" s="225"/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</row>
    <row r="353" spans="7:40">
      <c r="G353" s="225"/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</row>
    <row r="354" spans="7:40">
      <c r="G354" s="225"/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</row>
    <row r="355" spans="7:40">
      <c r="G355" s="225"/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</row>
    <row r="356" spans="7:40">
      <c r="G356" s="225"/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</row>
    <row r="357" spans="7:40">
      <c r="G357" s="225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</row>
    <row r="358" spans="7:40">
      <c r="G358" s="225"/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</row>
    <row r="359" spans="7:40">
      <c r="G359" s="225"/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</row>
    <row r="360" spans="7:40">
      <c r="G360" s="225"/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</row>
    <row r="361" spans="7:40">
      <c r="G361" s="225"/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</row>
    <row r="362" spans="7:40">
      <c r="G362" s="225"/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</row>
    <row r="363" spans="7:40">
      <c r="G363" s="225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</row>
    <row r="364" spans="7:40">
      <c r="G364" s="225"/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</row>
    <row r="365" spans="7:40">
      <c r="G365" s="225"/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</row>
    <row r="366" spans="7:40">
      <c r="G366" s="225"/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</row>
    <row r="367" spans="7:40">
      <c r="G367" s="225"/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</row>
    <row r="368" spans="7:40">
      <c r="G368" s="225"/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</row>
    <row r="369" spans="7:40">
      <c r="G369" s="225"/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</row>
    <row r="370" spans="7:40">
      <c r="G370" s="225"/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</row>
    <row r="371" spans="7:40">
      <c r="G371" s="225"/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</row>
    <row r="372" spans="7:40">
      <c r="G372" s="225"/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</row>
    <row r="373" spans="7:40">
      <c r="G373" s="225"/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</row>
    <row r="374" spans="7:40">
      <c r="G374" s="225"/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</row>
    <row r="375" spans="7:40">
      <c r="G375" s="225"/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</row>
    <row r="376" spans="7:40">
      <c r="G376" s="225"/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</row>
    <row r="377" spans="7:40">
      <c r="G377" s="225"/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</row>
    <row r="378" spans="7:40">
      <c r="G378" s="225"/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</row>
    <row r="379" spans="7:40">
      <c r="G379" s="225"/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</row>
    <row r="380" spans="7:40">
      <c r="G380" s="225"/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</row>
    <row r="381" spans="7:40">
      <c r="G381" s="225"/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</row>
    <row r="382" spans="7:40">
      <c r="G382" s="225"/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</row>
    <row r="383" spans="7:40">
      <c r="G383" s="225"/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</row>
    <row r="384" spans="7:40">
      <c r="G384" s="225"/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</row>
    <row r="385" spans="7:40">
      <c r="G385" s="225"/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</row>
    <row r="386" spans="7:40">
      <c r="G386" s="225"/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</row>
    <row r="387" spans="7:40">
      <c r="G387" s="225"/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</row>
    <row r="388" spans="7:40">
      <c r="G388" s="225"/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</row>
    <row r="389" spans="7:40">
      <c r="G389" s="225"/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</row>
    <row r="390" spans="7:40">
      <c r="G390" s="225"/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</row>
    <row r="391" spans="7:40">
      <c r="G391" s="225"/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</row>
    <row r="392" spans="7:40">
      <c r="G392" s="225"/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</row>
    <row r="393" spans="7:40">
      <c r="G393" s="225"/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</row>
    <row r="394" spans="7:40">
      <c r="G394" s="225"/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</row>
    <row r="395" spans="7:40">
      <c r="G395" s="225"/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</row>
    <row r="396" spans="7:40">
      <c r="G396" s="225"/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</row>
    <row r="397" spans="7:40">
      <c r="G397" s="225"/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</row>
    <row r="398" spans="7:40">
      <c r="G398" s="225"/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</row>
    <row r="399" spans="7:40">
      <c r="G399" s="225"/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</row>
    <row r="400" spans="7:40">
      <c r="G400" s="225"/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</row>
    <row r="401" spans="7:40">
      <c r="G401" s="225"/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</row>
    <row r="402" spans="7:40">
      <c r="G402" s="225"/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</row>
    <row r="403" spans="7:40">
      <c r="G403" s="225"/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</row>
    <row r="404" spans="7:40">
      <c r="G404" s="225"/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</row>
    <row r="405" spans="7:40">
      <c r="G405" s="225"/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</row>
    <row r="406" spans="7:40"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</row>
    <row r="407" spans="7:40">
      <c r="G407" s="225"/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</row>
    <row r="408" spans="7:40">
      <c r="G408" s="225"/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</row>
    <row r="409" spans="7:40">
      <c r="G409" s="225"/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</row>
    <row r="410" spans="7:40">
      <c r="G410" s="225"/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</row>
    <row r="411" spans="7:40">
      <c r="G411" s="225"/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</row>
    <row r="412" spans="7:40">
      <c r="G412" s="225"/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</row>
    <row r="413" spans="7:40">
      <c r="G413" s="225"/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</row>
    <row r="414" spans="7:40">
      <c r="G414" s="225"/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</row>
    <row r="415" spans="7:40">
      <c r="G415" s="225"/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</row>
    <row r="416" spans="7:40">
      <c r="G416" s="225"/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</row>
    <row r="417" spans="7:40">
      <c r="G417" s="225"/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</row>
    <row r="418" spans="7:40">
      <c r="G418" s="225"/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</row>
    <row r="419" spans="7:40">
      <c r="G419" s="225"/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</row>
    <row r="420" spans="7:40">
      <c r="G420" s="225"/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</row>
    <row r="421" spans="7:40">
      <c r="G421" s="225"/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</row>
    <row r="422" spans="7:40">
      <c r="G422" s="225"/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</row>
    <row r="423" spans="7:40">
      <c r="G423" s="225"/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</row>
    <row r="424" spans="7:40">
      <c r="G424" s="225"/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</row>
    <row r="425" spans="7:40">
      <c r="G425" s="225"/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</row>
    <row r="426" spans="7:40">
      <c r="G426" s="225"/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</row>
    <row r="427" spans="7:40">
      <c r="G427" s="225"/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</row>
    <row r="428" spans="7:40">
      <c r="G428" s="225"/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</row>
    <row r="429" spans="7:40">
      <c r="G429" s="225"/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</row>
    <row r="430" spans="7:40">
      <c r="G430" s="225"/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</row>
    <row r="431" spans="7:40">
      <c r="G431" s="225"/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</row>
    <row r="432" spans="7:40">
      <c r="G432" s="225"/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</row>
    <row r="433" spans="7:40">
      <c r="G433" s="225"/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</row>
    <row r="434" spans="7:40">
      <c r="G434" s="225"/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</row>
    <row r="435" spans="7:40"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</row>
    <row r="436" spans="7:40">
      <c r="G436" s="225"/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</row>
    <row r="437" spans="7:40">
      <c r="G437" s="225"/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</row>
    <row r="438" spans="7:40">
      <c r="G438" s="225"/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</row>
    <row r="439" spans="7:40">
      <c r="G439" s="225"/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</row>
    <row r="440" spans="7:40">
      <c r="G440" s="225"/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</row>
    <row r="441" spans="7:40"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</row>
    <row r="442" spans="7:40">
      <c r="G442" s="225"/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</row>
    <row r="443" spans="7:40">
      <c r="G443" s="225"/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</row>
    <row r="444" spans="7:40">
      <c r="G444" s="225"/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</row>
    <row r="445" spans="7:40">
      <c r="G445" s="225"/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</row>
    <row r="446" spans="7:40">
      <c r="G446" s="225"/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</row>
    <row r="447" spans="7:40">
      <c r="G447" s="225"/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</row>
    <row r="448" spans="7:40">
      <c r="G448" s="225"/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</row>
    <row r="449" spans="7:40">
      <c r="G449" s="225"/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</row>
    <row r="450" spans="7:40">
      <c r="G450" s="225"/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</row>
    <row r="451" spans="7:40">
      <c r="G451" s="225"/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</row>
    <row r="452" spans="7:40">
      <c r="G452" s="225"/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</row>
    <row r="453" spans="7:40">
      <c r="G453" s="225"/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</row>
    <row r="454" spans="7:40">
      <c r="G454" s="225"/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</row>
    <row r="455" spans="7:40">
      <c r="G455" s="225"/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</row>
    <row r="456" spans="7:40">
      <c r="G456" s="225"/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</row>
    <row r="457" spans="7:40">
      <c r="G457" s="225"/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</row>
    <row r="458" spans="7:40">
      <c r="G458" s="225"/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</row>
    <row r="459" spans="7:40">
      <c r="G459" s="225"/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</row>
    <row r="460" spans="7:40">
      <c r="G460" s="225"/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</row>
    <row r="461" spans="7:40">
      <c r="G461" s="225"/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</row>
    <row r="462" spans="7:40">
      <c r="G462" s="225"/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</row>
    <row r="463" spans="7:40">
      <c r="G463" s="225"/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</row>
    <row r="464" spans="7:40">
      <c r="G464" s="225"/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</row>
    <row r="465" spans="7:40">
      <c r="G465" s="22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</row>
    <row r="466" spans="7:40">
      <c r="G466" s="225"/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</row>
    <row r="467" spans="7:40">
      <c r="G467" s="225"/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</row>
    <row r="468" spans="7:40">
      <c r="G468" s="225"/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</row>
    <row r="469" spans="7:40">
      <c r="G469" s="225"/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</row>
    <row r="470" spans="7:40">
      <c r="G470" s="225"/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</row>
    <row r="471" spans="7:40">
      <c r="G471" s="225"/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</row>
    <row r="472" spans="7:40">
      <c r="G472" s="225"/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</row>
    <row r="473" spans="7:40">
      <c r="G473" s="225"/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</row>
    <row r="474" spans="7:40">
      <c r="G474" s="225"/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</row>
    <row r="475" spans="7:40">
      <c r="G475" s="225"/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</row>
    <row r="476" spans="7:40">
      <c r="G476" s="225"/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</row>
    <row r="477" spans="7:40">
      <c r="G477" s="225"/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</row>
    <row r="478" spans="7:40">
      <c r="G478" s="225"/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</row>
    <row r="479" spans="7:40">
      <c r="G479" s="225"/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</row>
    <row r="480" spans="7:40">
      <c r="G480" s="225"/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</row>
    <row r="481" spans="7:40">
      <c r="G481" s="225"/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</row>
    <row r="482" spans="7:40">
      <c r="G482" s="225"/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</row>
    <row r="483" spans="7:40">
      <c r="G483" s="225"/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</row>
    <row r="484" spans="7:40">
      <c r="G484" s="225"/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</row>
    <row r="485" spans="7:40">
      <c r="G485" s="225"/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</row>
    <row r="486" spans="7:40">
      <c r="G486" s="225"/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</row>
    <row r="487" spans="7:40">
      <c r="G487" s="225"/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</row>
    <row r="488" spans="7:40">
      <c r="G488" s="225"/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</row>
    <row r="489" spans="7:40">
      <c r="G489" s="225"/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</row>
    <row r="490" spans="7:40">
      <c r="G490" s="225"/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</row>
    <row r="491" spans="7:40">
      <c r="G491" s="225"/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</row>
    <row r="492" spans="7:40">
      <c r="G492" s="225"/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</row>
    <row r="493" spans="7:40">
      <c r="G493" s="225"/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</row>
    <row r="494" spans="7:40">
      <c r="G494" s="225"/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</row>
    <row r="495" spans="7:40">
      <c r="G495" s="225"/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</row>
    <row r="496" spans="7:40">
      <c r="G496" s="225"/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</row>
    <row r="497" spans="7:40"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</row>
    <row r="498" spans="7:40">
      <c r="G498" s="225"/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</row>
    <row r="499" spans="7:40">
      <c r="G499" s="225"/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</row>
    <row r="500" spans="7:40">
      <c r="G500" s="225"/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</row>
    <row r="501" spans="7:40">
      <c r="G501" s="225"/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</row>
    <row r="502" spans="7:40">
      <c r="G502" s="225"/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</row>
    <row r="503" spans="7:40">
      <c r="G503" s="225"/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</row>
    <row r="504" spans="7:40">
      <c r="G504" s="225"/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</row>
    <row r="505" spans="7:40">
      <c r="G505" s="225"/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</row>
    <row r="506" spans="7:40">
      <c r="G506" s="225"/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</row>
    <row r="507" spans="7:40">
      <c r="G507" s="225"/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</row>
    <row r="508" spans="7:40">
      <c r="G508" s="225"/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</row>
    <row r="509" spans="7:40">
      <c r="G509" s="225"/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</row>
    <row r="510" spans="7:40">
      <c r="G510" s="225"/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</row>
    <row r="511" spans="7:40">
      <c r="G511" s="225"/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</row>
    <row r="512" spans="7:40">
      <c r="G512" s="225"/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</row>
    <row r="513" spans="7:40"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</row>
    <row r="514" spans="7:40">
      <c r="G514" s="225"/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</row>
    <row r="515" spans="7:40">
      <c r="G515" s="225"/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</row>
    <row r="516" spans="7:40">
      <c r="G516" s="225"/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</row>
    <row r="517" spans="7:40">
      <c r="G517" s="225"/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</row>
    <row r="518" spans="7:40">
      <c r="G518" s="225"/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</row>
    <row r="519" spans="7:40">
      <c r="G519" s="225"/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</row>
    <row r="520" spans="7:40">
      <c r="G520" s="225"/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</row>
    <row r="521" spans="7:40">
      <c r="G521" s="225"/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</row>
    <row r="522" spans="7:40">
      <c r="G522" s="225"/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</row>
    <row r="523" spans="7:40">
      <c r="G523" s="225"/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</row>
    <row r="524" spans="7:40">
      <c r="G524" s="225"/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</row>
    <row r="525" spans="7:40">
      <c r="G525" s="225"/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</row>
    <row r="526" spans="7:40">
      <c r="G526" s="225"/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</row>
    <row r="527" spans="7:40">
      <c r="G527" s="225"/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</row>
    <row r="528" spans="7:40">
      <c r="G528" s="225"/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</row>
    <row r="529" spans="7:40">
      <c r="G529" s="225"/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</row>
    <row r="530" spans="7:40">
      <c r="G530" s="225"/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</row>
    <row r="531" spans="7:40"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</row>
    <row r="532" spans="7:40">
      <c r="G532" s="225"/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</row>
    <row r="533" spans="7:40">
      <c r="G533" s="225"/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</row>
    <row r="534" spans="7:40">
      <c r="G534" s="225"/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</row>
    <row r="535" spans="7:40">
      <c r="G535" s="225"/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</row>
    <row r="536" spans="7:40">
      <c r="G536" s="225"/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</row>
    <row r="537" spans="7:40">
      <c r="G537" s="225"/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</row>
    <row r="538" spans="7:40">
      <c r="G538" s="225"/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</row>
    <row r="539" spans="7:40">
      <c r="G539" s="225"/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</row>
    <row r="540" spans="7:40">
      <c r="G540" s="225"/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</row>
    <row r="541" spans="7:40">
      <c r="G541" s="225"/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</row>
    <row r="542" spans="7:40">
      <c r="G542" s="225"/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</row>
    <row r="543" spans="7:40">
      <c r="G543" s="225"/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</row>
    <row r="544" spans="7:40">
      <c r="G544" s="225"/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</row>
    <row r="545" spans="7:40">
      <c r="G545" s="225"/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</row>
    <row r="546" spans="7:40">
      <c r="G546" s="225"/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</row>
    <row r="547" spans="7:40">
      <c r="G547" s="225"/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</row>
    <row r="548" spans="7:40">
      <c r="G548" s="225"/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</row>
    <row r="549" spans="7:40">
      <c r="G549" s="225"/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</row>
    <row r="550" spans="7:40">
      <c r="G550" s="225"/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</row>
    <row r="551" spans="7:40">
      <c r="G551" s="225"/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</row>
    <row r="552" spans="7:40">
      <c r="G552" s="225"/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</row>
    <row r="553" spans="7:40">
      <c r="G553" s="225"/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</row>
    <row r="554" spans="7:40">
      <c r="G554" s="225"/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</row>
    <row r="555" spans="7:40">
      <c r="G555" s="225"/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</row>
    <row r="556" spans="7:40">
      <c r="G556" s="225"/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</row>
    <row r="557" spans="7:40">
      <c r="G557" s="225"/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</row>
    <row r="558" spans="7:40">
      <c r="G558" s="225"/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</row>
    <row r="559" spans="7:40">
      <c r="G559" s="225"/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</row>
    <row r="560" spans="7:40">
      <c r="G560" s="225"/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</row>
    <row r="561" spans="7:40"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</row>
    <row r="562" spans="7:40">
      <c r="G562" s="225"/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</row>
    <row r="563" spans="7:40">
      <c r="G563" s="225"/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</row>
    <row r="564" spans="7:40">
      <c r="G564" s="225"/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</row>
    <row r="565" spans="7:40">
      <c r="G565" s="225"/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</row>
    <row r="566" spans="7:40">
      <c r="G566" s="225"/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</row>
    <row r="567" spans="7:40"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</row>
    <row r="568" spans="7:40">
      <c r="G568" s="225"/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</row>
    <row r="569" spans="7:40">
      <c r="G569" s="225"/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</row>
    <row r="570" spans="7:40">
      <c r="G570" s="225"/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</row>
    <row r="571" spans="7:40">
      <c r="G571" s="225"/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</row>
    <row r="572" spans="7:40">
      <c r="G572" s="225"/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</row>
    <row r="573" spans="7:40">
      <c r="G573" s="225"/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</row>
    <row r="574" spans="7:40">
      <c r="G574" s="225"/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</row>
    <row r="575" spans="7:40">
      <c r="G575" s="225"/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</row>
    <row r="576" spans="7:40">
      <c r="G576" s="225"/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</row>
    <row r="577" spans="7:40">
      <c r="G577" s="225"/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</row>
    <row r="578" spans="7:40">
      <c r="G578" s="225"/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</row>
    <row r="579" spans="7:40">
      <c r="G579" s="225"/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</row>
    <row r="580" spans="7:40">
      <c r="G580" s="225"/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</row>
    <row r="581" spans="7:40">
      <c r="G581" s="225"/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</row>
    <row r="582" spans="7:40">
      <c r="G582" s="225"/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</row>
    <row r="583" spans="7:40">
      <c r="G583" s="225"/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</row>
    <row r="584" spans="7:40">
      <c r="G584" s="225"/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</row>
    <row r="585" spans="7:40">
      <c r="G585" s="225"/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</row>
    <row r="586" spans="7:40">
      <c r="G586" s="225"/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</row>
    <row r="587" spans="7:40">
      <c r="G587" s="225"/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</row>
    <row r="588" spans="7:40">
      <c r="G588" s="225"/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</row>
    <row r="589" spans="7:40">
      <c r="G589" s="225"/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</row>
    <row r="590" spans="7:40">
      <c r="G590" s="225"/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</row>
    <row r="591" spans="7:40">
      <c r="G591" s="225"/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</row>
    <row r="592" spans="7:40">
      <c r="G592" s="225"/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</row>
    <row r="593" spans="7:40">
      <c r="G593" s="225"/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</row>
    <row r="594" spans="7:40">
      <c r="G594" s="225"/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</row>
    <row r="595" spans="7:40">
      <c r="G595" s="225"/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</row>
    <row r="596" spans="7:40">
      <c r="G596" s="225"/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</row>
    <row r="597" spans="7:40">
      <c r="G597" s="225"/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</row>
    <row r="598" spans="7:40">
      <c r="G598" s="225"/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</row>
    <row r="599" spans="7:40">
      <c r="G599" s="225"/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</row>
    <row r="600" spans="7:40">
      <c r="G600" s="225"/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</row>
    <row r="601" spans="7:40">
      <c r="G601" s="225"/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</row>
    <row r="602" spans="7:40">
      <c r="G602" s="225"/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</row>
    <row r="603" spans="7:40">
      <c r="G603" s="225"/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</row>
    <row r="604" spans="7:40">
      <c r="G604" s="225"/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</row>
    <row r="605" spans="7:40">
      <c r="G605" s="225"/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</row>
    <row r="606" spans="7:40">
      <c r="G606" s="225"/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</row>
    <row r="607" spans="7:40">
      <c r="G607" s="225"/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</row>
    <row r="608" spans="7:40">
      <c r="G608" s="225"/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</row>
    <row r="609" spans="7:40">
      <c r="G609" s="225"/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</row>
    <row r="610" spans="7:40">
      <c r="G610" s="225"/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</row>
    <row r="611" spans="7:40">
      <c r="G611" s="225"/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</row>
    <row r="612" spans="7:40">
      <c r="G612" s="225"/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</row>
    <row r="613" spans="7:40">
      <c r="G613" s="225"/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</row>
    <row r="614" spans="7:40">
      <c r="G614" s="225"/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</row>
    <row r="615" spans="7:40">
      <c r="G615" s="225"/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</row>
    <row r="616" spans="7:40">
      <c r="G616" s="225"/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</row>
    <row r="617" spans="7:40">
      <c r="G617" s="225"/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</row>
    <row r="618" spans="7:40">
      <c r="G618" s="225"/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</row>
    <row r="619" spans="7:40">
      <c r="G619" s="225"/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</row>
    <row r="620" spans="7:40">
      <c r="G620" s="225"/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</row>
    <row r="621" spans="7:40">
      <c r="G621" s="225"/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</row>
    <row r="622" spans="7:40">
      <c r="G622" s="225"/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</row>
    <row r="623" spans="7:40">
      <c r="G623" s="225"/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</row>
    <row r="624" spans="7:40">
      <c r="G624" s="225"/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</row>
    <row r="625" spans="7:40">
      <c r="G625" s="225"/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</row>
    <row r="626" spans="7:40">
      <c r="G626" s="225"/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</row>
    <row r="627" spans="7:40">
      <c r="G627" s="225"/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</row>
    <row r="628" spans="7:40">
      <c r="G628" s="225"/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</row>
    <row r="629" spans="7:40">
      <c r="G629" s="225"/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</row>
    <row r="630" spans="7:40">
      <c r="G630" s="225"/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</row>
    <row r="631" spans="7:40">
      <c r="G631" s="225"/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</row>
    <row r="632" spans="7:40">
      <c r="G632" s="225"/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</row>
    <row r="633" spans="7:40">
      <c r="G633" s="225"/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</row>
    <row r="634" spans="7:40">
      <c r="G634" s="225"/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</row>
    <row r="635" spans="7:40">
      <c r="G635" s="225"/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</row>
    <row r="636" spans="7:40">
      <c r="G636" s="225"/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</row>
    <row r="637" spans="7:40">
      <c r="G637" s="225"/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</row>
    <row r="638" spans="7:40">
      <c r="G638" s="225"/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</row>
    <row r="639" spans="7:40"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</row>
    <row r="640" spans="7:40">
      <c r="G640" s="225"/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</row>
    <row r="641" spans="7:40">
      <c r="G641" s="225"/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</row>
    <row r="642" spans="7:40">
      <c r="G642" s="225"/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</row>
    <row r="643" spans="7:40">
      <c r="G643" s="225"/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</row>
    <row r="644" spans="7:40">
      <c r="G644" s="225"/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</row>
    <row r="645" spans="7:40"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</row>
    <row r="646" spans="7:40">
      <c r="G646" s="225"/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</row>
    <row r="647" spans="7:40">
      <c r="G647" s="225"/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</row>
    <row r="648" spans="7:40">
      <c r="G648" s="225"/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</row>
    <row r="649" spans="7:40">
      <c r="G649" s="225"/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</row>
    <row r="650" spans="7:40">
      <c r="G650" s="225"/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</row>
    <row r="651" spans="7:40">
      <c r="G651" s="225"/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</row>
    <row r="652" spans="7:40">
      <c r="G652" s="225"/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</row>
    <row r="653" spans="7:40">
      <c r="G653" s="225"/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</row>
    <row r="654" spans="7:40">
      <c r="G654" s="225"/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</row>
    <row r="655" spans="7:40">
      <c r="G655" s="225"/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</row>
    <row r="656" spans="7:40">
      <c r="G656" s="225"/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</row>
    <row r="657" spans="7:40"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</row>
    <row r="658" spans="7:40">
      <c r="G658" s="225"/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</row>
    <row r="659" spans="7:40">
      <c r="G659" s="225"/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</row>
    <row r="660" spans="7:40"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</row>
    <row r="661" spans="7:40">
      <c r="G661" s="225"/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</row>
    <row r="662" spans="7:40">
      <c r="G662" s="225"/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</row>
    <row r="663" spans="7:40"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</row>
    <row r="664" spans="7:40">
      <c r="G664" s="225"/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</row>
    <row r="665" spans="7:40">
      <c r="G665" s="225"/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</row>
    <row r="666" spans="7:40">
      <c r="G666" s="225"/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</row>
    <row r="667" spans="7:40">
      <c r="G667" s="225"/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</row>
    <row r="668" spans="7:40">
      <c r="G668" s="225"/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</row>
    <row r="669" spans="7:40">
      <c r="G669" s="225"/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</row>
    <row r="670" spans="7:40">
      <c r="G670" s="225"/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</row>
    <row r="671" spans="7:40">
      <c r="G671" s="225"/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</row>
    <row r="672" spans="7:40">
      <c r="G672" s="225"/>
      <c r="H672" s="225"/>
      <c r="I672" s="225"/>
      <c r="J672" s="225"/>
      <c r="K672" s="225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  <c r="AH672" s="225"/>
      <c r="AI672" s="225"/>
      <c r="AJ672" s="225"/>
      <c r="AK672" s="225"/>
      <c r="AL672" s="225"/>
      <c r="AM672" s="225"/>
      <c r="AN672" s="225"/>
    </row>
    <row r="673" spans="7:40">
      <c r="G673" s="225"/>
      <c r="H673" s="225"/>
      <c r="I673" s="225"/>
      <c r="J673" s="225"/>
      <c r="K673" s="225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  <c r="AH673" s="225"/>
      <c r="AI673" s="225"/>
      <c r="AJ673" s="225"/>
      <c r="AK673" s="225"/>
      <c r="AL673" s="225"/>
      <c r="AM673" s="225"/>
      <c r="AN673" s="225"/>
    </row>
  </sheetData>
  <sheetProtection selectLockedCells="1" formatCells="0" formatColumns="0" formatRows="0" deleteRows="0"/>
  <mergeCells count="253">
    <mergeCell ref="E5:H5"/>
    <mergeCell ref="J5:N5"/>
    <mergeCell ref="E6:H6"/>
    <mergeCell ref="J6:N6"/>
    <mergeCell ref="AK7:AN7"/>
    <mergeCell ref="AK8:AN8"/>
    <mergeCell ref="W9:Y9"/>
    <mergeCell ref="Z9:AA9"/>
    <mergeCell ref="E11:F11"/>
    <mergeCell ref="V11:AF11"/>
    <mergeCell ref="AK11:AN11"/>
    <mergeCell ref="E12:F12"/>
    <mergeCell ref="G12:H12"/>
    <mergeCell ref="I12:J12"/>
    <mergeCell ref="K12:L12"/>
    <mergeCell ref="M12:N12"/>
    <mergeCell ref="O12:P12"/>
    <mergeCell ref="E13:F13"/>
    <mergeCell ref="G13:H13"/>
    <mergeCell ref="I13:J13"/>
    <mergeCell ref="K13:L13"/>
    <mergeCell ref="M13:N13"/>
    <mergeCell ref="O13:P13"/>
    <mergeCell ref="X13:AF13"/>
    <mergeCell ref="E14:F14"/>
    <mergeCell ref="G14:H14"/>
    <mergeCell ref="I14:J14"/>
    <mergeCell ref="K14:L14"/>
    <mergeCell ref="M14:N14"/>
    <mergeCell ref="O14:P14"/>
    <mergeCell ref="E15:F15"/>
    <mergeCell ref="G15:H15"/>
    <mergeCell ref="I15:J15"/>
    <mergeCell ref="K15:L15"/>
    <mergeCell ref="M15:N15"/>
    <mergeCell ref="O15:P15"/>
    <mergeCell ref="Y15:AB15"/>
    <mergeCell ref="AC15:AF15"/>
    <mergeCell ref="K16:L16"/>
    <mergeCell ref="M16:N16"/>
    <mergeCell ref="O16:P16"/>
    <mergeCell ref="G18:AL18"/>
    <mergeCell ref="AH19:AL19"/>
    <mergeCell ref="D20:F20"/>
    <mergeCell ref="E103:F103"/>
    <mergeCell ref="H103:K103"/>
    <mergeCell ref="N103:O103"/>
    <mergeCell ref="P103:Q103"/>
    <mergeCell ref="T103:V103"/>
    <mergeCell ref="H104:K104"/>
    <mergeCell ref="T104:W104"/>
    <mergeCell ref="E106:F106"/>
    <mergeCell ref="H106:K106"/>
    <mergeCell ref="N106:O106"/>
    <mergeCell ref="T106:V106"/>
    <mergeCell ref="H107:K107"/>
    <mergeCell ref="T107:W107"/>
    <mergeCell ref="H110:I110"/>
    <mergeCell ref="L110:M110"/>
    <mergeCell ref="P110:S110"/>
    <mergeCell ref="P111:T111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7:C48"/>
    <mergeCell ref="C49:C50"/>
    <mergeCell ref="C51:C52"/>
    <mergeCell ref="C53:C54"/>
    <mergeCell ref="C57:C58"/>
    <mergeCell ref="C59:C60"/>
    <mergeCell ref="C61:C62"/>
    <mergeCell ref="C65:C66"/>
    <mergeCell ref="C67:C68"/>
    <mergeCell ref="C69:C70"/>
    <mergeCell ref="C73:C74"/>
    <mergeCell ref="C75:C76"/>
    <mergeCell ref="C79:C80"/>
    <mergeCell ref="C81:C82"/>
    <mergeCell ref="C83:C84"/>
    <mergeCell ref="C85:C86"/>
    <mergeCell ref="C87:C88"/>
    <mergeCell ref="C97:C98"/>
    <mergeCell ref="C99:C100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F99:F100"/>
    <mergeCell ref="AN25:AN26"/>
    <mergeCell ref="AN27:AN28"/>
    <mergeCell ref="AN29:AN30"/>
    <mergeCell ref="AN31:AN32"/>
    <mergeCell ref="AN33:AN34"/>
    <mergeCell ref="AN35:AN36"/>
    <mergeCell ref="AN37:AN38"/>
    <mergeCell ref="AN39:AN40"/>
    <mergeCell ref="AN41:AN42"/>
    <mergeCell ref="AN43:AN44"/>
    <mergeCell ref="AN45:AN46"/>
    <mergeCell ref="AN47:AN48"/>
    <mergeCell ref="AN49:AN50"/>
    <mergeCell ref="AN51:AN52"/>
    <mergeCell ref="AN53:AN54"/>
    <mergeCell ref="AN55:AN56"/>
    <mergeCell ref="AN57:AN58"/>
    <mergeCell ref="AN59:AN60"/>
    <mergeCell ref="AN61:AN62"/>
    <mergeCell ref="AN63:AN64"/>
    <mergeCell ref="AN65:AN66"/>
    <mergeCell ref="AN67:AN68"/>
    <mergeCell ref="AN69:AN70"/>
    <mergeCell ref="AN71:AN72"/>
    <mergeCell ref="AN73:AN74"/>
    <mergeCell ref="AN75:AN76"/>
    <mergeCell ref="AN77:AN78"/>
    <mergeCell ref="AN79:AN80"/>
    <mergeCell ref="AN81:AN82"/>
    <mergeCell ref="AN83:AN84"/>
    <mergeCell ref="AN85:AN86"/>
    <mergeCell ref="AN87:AN88"/>
    <mergeCell ref="AN89:AN90"/>
    <mergeCell ref="AN91:AN92"/>
    <mergeCell ref="AN93:AN94"/>
    <mergeCell ref="AN95:AN96"/>
    <mergeCell ref="AN97:AN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O97:AO98"/>
    <mergeCell ref="G99:AO100"/>
    <mergeCell ref="AP27:AQ28"/>
    <mergeCell ref="AK12:AN14"/>
    <mergeCell ref="AK9:AN10"/>
    <mergeCell ref="D9:F10"/>
    <mergeCell ref="G9:H11"/>
    <mergeCell ref="I9:J11"/>
    <mergeCell ref="K9:L11"/>
    <mergeCell ref="M9:N11"/>
    <mergeCell ref="O9:P11"/>
    <mergeCell ref="D18:F19"/>
    <mergeCell ref="AP79:AQ80"/>
  </mergeCells>
  <pageMargins left="0.550694444444444" right="0" top="0.393055555555556" bottom="0.236111111111111" header="0.118110236220472" footer="0.196527777777778"/>
  <pageSetup paperSize="9" scale="49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E676EAC3-8DCB-44AA-9D73-E020295D4938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ADMIN</cp:lastModifiedBy>
  <dcterms:created xsi:type="dcterms:W3CDTF">2004-06-16T07:44:00Z</dcterms:created>
  <cp:lastPrinted>2024-03-01T08:27:00Z</cp:lastPrinted>
  <dcterms:modified xsi:type="dcterms:W3CDTF">2026-05-25T07:43:15Z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3333FA3CD0A248B8BE6AA177A04B7ABB_12</vt:lpwstr>
  </property>
  <property fmtid="{D5CDD505-2E9C-101B-9397-08002B2CF9AE}" pid="19" name="KSOProductBuildVer">
    <vt:lpwstr>1049-12.1.0.26372</vt:lpwstr>
  </property>
  <property fmtid="{D5CDD505-2E9C-101B-9397-08002B2CF9AE}" pid="20" name="CalculationRule">
    <vt:i4>0</vt:i4>
  </property>
</Properties>
</file>