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'!$B$4:$W$58</definedName>
    <definedName name="_xlnm.Print_Area" localSheetId="1">'меню шаблон  (2)'!$B$4:$W$58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<sst xmlns="http://schemas.openxmlformats.org/spreadsheetml/2006/main" count="407" uniqueCount="129">
  <si>
    <t>Утверждаю</t>
  </si>
  <si>
    <t>Утв. Приказом Минфина  РФ от 30 декабря 2008 г.  № 148н</t>
  </si>
  <si>
    <t>И.О.ЗАВЕДУЮЩЕГО</t>
  </si>
  <si>
    <t>Федорова И.М.</t>
  </si>
  <si>
    <t>Меню-требование на выдачу продуктов питания № _________</t>
  </si>
  <si>
    <t>(подпись)</t>
  </si>
  <si>
    <t>(расшифровка подписи)</t>
  </si>
  <si>
    <t>26 марта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</si>
  <si>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</si>
  <si>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</si>
  <si>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</si>
  <si>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</si>
  <si>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</si>
  <si>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</si>
  <si>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</si>
  <si>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</si>
  <si>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</si>
  <si>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марта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</si>
  <si>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</si>
  <si>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</si>
  <si>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</si>
  <si>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</si>
  <si>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</si>
  <si>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</si>
  <si>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</si>
  <si>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</si>
  <si>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</si>
  <si>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</si>
  <si>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</si>
  <si>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</si>
  <si>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</si>
  <si>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</si>
  <si>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</si>
  <si>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</si>
  <si>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</si>
  <si>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</si>
  <si>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</si>
  <si>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</si>
  <si>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</si>
  <si>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</si>
  <si>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</si>
  <si>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Печенье</t>
  </si>
  <si>
    <t>Каша молочная гречневая</t>
  </si>
  <si>
    <t>Чай с лимоном</t>
  </si>
  <si>
    <t>Яблоки</t>
  </si>
  <si>
    <t>ОБЕД</t>
  </si>
  <si>
    <t xml:space="preserve">Рассольник ленинградский </t>
  </si>
  <si>
    <t>Птица тушеная с овощами</t>
  </si>
  <si>
    <t>Икра свекольная</t>
  </si>
  <si>
    <t>Сок фруктовый</t>
  </si>
  <si>
    <t>Хлеб пшеничный</t>
  </si>
  <si>
    <t>Хлеб ржаной</t>
  </si>
  <si>
    <t>ПОЛДНИК</t>
  </si>
  <si>
    <t>сырники из твогора с повидлом</t>
  </si>
  <si>
    <t>Какао с молоком</t>
  </si>
  <si>
    <t>на    довольствующихся</t>
  </si>
  <si>
    <t>на персонал</t>
  </si>
  <si>
    <t>Выход --- вес  порций</t>
  </si>
  <si>
    <t>46</t>
  </si>
  <si>
    <t>180/10/7</t>
  </si>
  <si>
    <t>100</t>
  </si>
  <si>
    <t>200/10</t>
  </si>
  <si>
    <t>190</t>
  </si>
  <si>
    <t>60</t>
  </si>
  <si>
    <t>152</t>
  </si>
  <si>
    <t>54</t>
  </si>
  <si>
    <t>45</t>
  </si>
  <si>
    <t>120</t>
  </si>
  <si>
    <t>180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</si>
  <si>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</si>
  <si>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</si>
  <si>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</si>
  <si>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</si>
  <si>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</si>
  <si>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</si>
  <si>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Крупа рисовая </t>
  </si>
  <si>
    <t>Сахар</t>
  </si>
  <si>
    <t>Соль</t>
  </si>
  <si>
    <t>Масло растительное</t>
  </si>
  <si>
    <t>Мука пшеничная</t>
  </si>
  <si>
    <t>Лимон</t>
  </si>
  <si>
    <t xml:space="preserve">Картофель </t>
  </si>
  <si>
    <t>Лук репчатый</t>
  </si>
  <si>
    <t>Морковь</t>
  </si>
  <si>
    <t>Капуста свежая</t>
  </si>
  <si>
    <t>Куры</t>
  </si>
  <si>
    <t xml:space="preserve">Огурцы консервированные </t>
  </si>
  <si>
    <t>Томатная паста</t>
  </si>
  <si>
    <t>Горошек консервированный</t>
  </si>
  <si>
    <t>Повидло</t>
  </si>
  <si>
    <t>Яйца</t>
  </si>
  <si>
    <t>2 шт</t>
  </si>
  <si>
    <t>Чай</t>
  </si>
  <si>
    <t>Творог</t>
  </si>
  <si>
    <t xml:space="preserve">Крупа гречневая </t>
  </si>
  <si>
    <t>Какао-порошок</t>
  </si>
  <si>
    <t>Свекла</t>
  </si>
  <si>
    <t>Сметана</t>
  </si>
  <si>
    <t>3 шт</t>
  </si>
  <si>
    <t xml:space="preserve">Всего позиций </t>
  </si>
  <si>
    <t>Двадцать девять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</si>
  <si>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</si>
  <si>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</si>
  <si>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</si>
  <si>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</si>
  <si>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</si>
  <si>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</si>
  <si>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</si>
  <si>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</si>
  <si>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</si>
  <si>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</si>
  <si>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</si>
  <si>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</si>
  <si>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27 марта 2026 года</t>
  </si>
  <si>
    <t>детский сад от 1,6-3 лет</t>
  </si>
  <si>
    <t>сырники из творога с повидлом</t>
  </si>
  <si>
    <t>,</t>
  </si>
  <si>
    <t>50</t>
  </si>
  <si>
    <t>150/7/3,5</t>
  </si>
  <si>
    <t>150/5</t>
  </si>
  <si>
    <t>150</t>
  </si>
  <si>
    <t>40</t>
  </si>
  <si>
    <t>70</t>
  </si>
  <si>
    <t>Сыр полутвердый</t>
  </si>
  <si>
    <t xml:space="preserve">Огурцы консервированный </t>
  </si>
  <si>
    <t>Горошек консрвированный</t>
  </si>
  <si>
    <t>Ванильный сахар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</si>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</sst>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3" xfId="0" applyBorder="1"/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2" borderId="11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2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10" fillId="2" borderId="0" xfId="0" applyFont="1" applyFill="1"/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4" fillId="0" borderId="30" xfId="0" applyNumberFormat="1" applyFont="1" applyBorder="1" applyAlignment="1" applyProtection="1">
      <alignment horizontal="center" vertical="justify"/>
      <protection locked="0"/>
    </xf>
    <xf numFmtId="0" fontId="6" fillId="0" borderId="29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3"/>
  <sheetViews>
    <sheetView showZeros="0" zoomScale="50" zoomScaleNormal="50" zoomScaleSheetLayoutView="75" topLeftCell="B81" workbookViewId="0">
      <selection activeCell="B2" sqref="B2:AO121"/>
    </sheetView>
  </sheetViews>
  <sheetFormatPr defaultColWidth="9" defaultRowHeight="13.2"/>
  <cols>
    <col min="2" max="2" width="47.287037037037" customWidth="1"/>
    <col min="3" max="3" width="6.71296296296296" customWidth="1"/>
    <col min="4" max="4" width="6.44444444444444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5555555555556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7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27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25</v>
      </c>
      <c r="C13" s="19">
        <v>185</v>
      </c>
      <c r="D13" s="19"/>
      <c r="E13" s="19">
        <v>185</v>
      </c>
      <c r="F13" s="19"/>
      <c r="G13" s="19">
        <v>25</v>
      </c>
      <c r="H13" s="19"/>
      <c r="I13" s="19">
        <f>G13*E13</f>
        <v>4625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4625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53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>
        <v>5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58</v>
      </c>
      <c r="G23" s="50">
        <v>210</v>
      </c>
      <c r="H23" s="49" t="s">
        <v>59</v>
      </c>
      <c r="I23" s="89"/>
      <c r="J23" s="90" t="s">
        <v>60</v>
      </c>
      <c r="K23" s="91"/>
      <c r="L23" s="89"/>
      <c r="M23" s="90" t="s">
        <v>61</v>
      </c>
      <c r="N23" s="89" t="s">
        <v>62</v>
      </c>
      <c r="O23" s="90" t="s">
        <v>63</v>
      </c>
      <c r="P23" s="89"/>
      <c r="Q23" s="89"/>
      <c r="R23" s="89" t="s">
        <v>64</v>
      </c>
      <c r="S23" s="89" t="s">
        <v>65</v>
      </c>
      <c r="T23" s="89" t="s">
        <v>66</v>
      </c>
      <c r="U23" s="89"/>
      <c r="V23" s="89"/>
      <c r="W23" s="89"/>
      <c r="X23" s="49" t="s">
        <v>67</v>
      </c>
      <c r="Y23" s="49" t="s">
        <v>68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69</v>
      </c>
      <c r="C24" s="51"/>
      <c r="D24" s="52"/>
      <c r="E24" s="53"/>
      <c r="F24" s="54">
        <v>25</v>
      </c>
      <c r="G24" s="54">
        <v>25</v>
      </c>
      <c r="H24" s="53">
        <v>25</v>
      </c>
      <c r="I24" s="54"/>
      <c r="J24" s="54">
        <v>25</v>
      </c>
      <c r="K24" s="54"/>
      <c r="L24" s="54"/>
      <c r="M24" s="54">
        <v>25</v>
      </c>
      <c r="N24" s="54">
        <v>25</v>
      </c>
      <c r="O24" s="54">
        <v>25</v>
      </c>
      <c r="P24" s="54"/>
      <c r="Q24" s="54"/>
      <c r="R24" s="54">
        <v>25</v>
      </c>
      <c r="S24" s="54">
        <v>25</v>
      </c>
      <c r="T24" s="54">
        <v>25</v>
      </c>
      <c r="U24" s="54"/>
      <c r="V24" s="54"/>
      <c r="W24" s="54"/>
      <c r="X24" s="53">
        <v>25</v>
      </c>
      <c r="Y24" s="53">
        <v>25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70</v>
      </c>
      <c r="C25" s="57"/>
      <c r="D25" s="58" t="s">
        <v>71</v>
      </c>
      <c r="E25" s="59"/>
      <c r="F25" s="60"/>
      <c r="G25" s="60">
        <f>56-14</f>
        <v>42</v>
      </c>
      <c r="H25" s="61">
        <v>150</v>
      </c>
      <c r="I25" s="60"/>
      <c r="J25" s="60"/>
      <c r="K25" s="60"/>
      <c r="L25" s="60"/>
      <c r="M25" s="60">
        <v>150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80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10.55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72</v>
      </c>
      <c r="E26" s="65">
        <f t="shared" ref="E26:AK26" si="0">(E$24*E25)/1000</f>
        <v>0</v>
      </c>
      <c r="F26" s="66">
        <f t="shared" si="0"/>
        <v>0</v>
      </c>
      <c r="G26" s="66">
        <f t="shared" ref="G26:H26" si="1">(G$24*G25)/1000</f>
        <v>1.05</v>
      </c>
      <c r="H26" s="66">
        <f t="shared" si="1"/>
        <v>3.75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3.75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2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73</v>
      </c>
      <c r="C27" s="57"/>
      <c r="D27" s="58" t="s">
        <v>71</v>
      </c>
      <c r="E27" s="59"/>
      <c r="F27" s="60"/>
      <c r="G27" s="60">
        <v>114.96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110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5.624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72</v>
      </c>
      <c r="E28" s="65">
        <f t="shared" ref="E28:AK28" si="2">(E$24*E27)/1000</f>
        <v>0</v>
      </c>
      <c r="F28" s="66">
        <f t="shared" si="2"/>
        <v>0</v>
      </c>
      <c r="G28" s="66">
        <f t="shared" si="2"/>
        <v>2.874</v>
      </c>
      <c r="H28" s="66">
        <f t="shared" ref="H28" si="3">(H$24*H27)/1000</f>
        <v>0</v>
      </c>
      <c r="I28" s="66">
        <f t="shared" si="2"/>
        <v>0</v>
      </c>
      <c r="J28" s="66">
        <f t="shared" si="2"/>
        <v>0</v>
      </c>
      <c r="K28" s="66">
        <f t="shared" si="2"/>
        <v>0</v>
      </c>
      <c r="L28" s="66">
        <f t="shared" si="2"/>
        <v>0</v>
      </c>
      <c r="M28" s="66">
        <f t="shared" si="2"/>
        <v>0</v>
      </c>
      <c r="N28" s="66">
        <f t="shared" si="2"/>
        <v>0</v>
      </c>
      <c r="O28" s="66">
        <f t="shared" si="2"/>
        <v>0</v>
      </c>
      <c r="P28" s="66"/>
      <c r="Q28" s="66">
        <f t="shared" si="2"/>
        <v>0</v>
      </c>
      <c r="R28" s="66">
        <f t="shared" si="2"/>
        <v>0</v>
      </c>
      <c r="S28" s="66">
        <f t="shared" si="2"/>
        <v>0</v>
      </c>
      <c r="T28" s="66">
        <f t="shared" si="2"/>
        <v>0</v>
      </c>
      <c r="U28" s="66">
        <f t="shared" si="2"/>
        <v>0</v>
      </c>
      <c r="V28" s="66">
        <f t="shared" si="2"/>
        <v>0</v>
      </c>
      <c r="W28" s="66">
        <f t="shared" si="2"/>
        <v>0</v>
      </c>
      <c r="X28" s="66">
        <f t="shared" si="2"/>
        <v>0</v>
      </c>
      <c r="Y28" s="66">
        <f t="shared" si="2"/>
        <v>2.75</v>
      </c>
      <c r="Z28" s="66">
        <f t="shared" si="2"/>
        <v>0</v>
      </c>
      <c r="AA28" s="66">
        <f t="shared" si="2"/>
        <v>0</v>
      </c>
      <c r="AB28" s="66">
        <f t="shared" si="2"/>
        <v>0</v>
      </c>
      <c r="AC28" s="66">
        <f t="shared" si="2"/>
        <v>0</v>
      </c>
      <c r="AD28" s="66">
        <f t="shared" si="2"/>
        <v>0</v>
      </c>
      <c r="AE28" s="66">
        <f t="shared" si="2"/>
        <v>0</v>
      </c>
      <c r="AF28" s="122">
        <f t="shared" si="2"/>
        <v>0</v>
      </c>
      <c r="AG28" s="66">
        <f t="shared" si="2"/>
        <v>0</v>
      </c>
      <c r="AH28" s="66">
        <f t="shared" si="2"/>
        <v>0</v>
      </c>
      <c r="AI28" s="66">
        <f t="shared" si="2"/>
        <v>0</v>
      </c>
      <c r="AJ28" s="66">
        <f t="shared" si="2"/>
        <v>0</v>
      </c>
      <c r="AK28" s="168">
        <f t="shared" si="2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74</v>
      </c>
      <c r="C29" s="57"/>
      <c r="D29" s="58" t="s">
        <v>71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0.125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72</v>
      </c>
      <c r="E30" s="65">
        <f t="shared" ref="E30:AK30" si="4">(E$24*E29)/1000</f>
        <v>0</v>
      </c>
      <c r="F30" s="66">
        <f t="shared" si="4"/>
        <v>0</v>
      </c>
      <c r="G30" s="66">
        <f t="shared" si="4"/>
        <v>0.125</v>
      </c>
      <c r="H30" s="66">
        <f t="shared" ref="H30" si="5">(H$24*H29)/1000</f>
        <v>0</v>
      </c>
      <c r="I30" s="66">
        <f t="shared" si="4"/>
        <v>0</v>
      </c>
      <c r="J30" s="66">
        <f t="shared" si="4"/>
        <v>0</v>
      </c>
      <c r="K30" s="66">
        <f t="shared" si="4"/>
        <v>0</v>
      </c>
      <c r="L30" s="66">
        <f t="shared" si="4"/>
        <v>0</v>
      </c>
      <c r="M30" s="66">
        <f t="shared" si="4"/>
        <v>0</v>
      </c>
      <c r="N30" s="66">
        <f t="shared" si="4"/>
        <v>0</v>
      </c>
      <c r="O30" s="66">
        <f t="shared" si="4"/>
        <v>0</v>
      </c>
      <c r="P30" s="66">
        <f t="shared" si="4"/>
        <v>0</v>
      </c>
      <c r="Q30" s="66">
        <f t="shared" si="4"/>
        <v>0</v>
      </c>
      <c r="R30" s="66">
        <f t="shared" si="4"/>
        <v>0</v>
      </c>
      <c r="S30" s="66">
        <f t="shared" si="4"/>
        <v>0</v>
      </c>
      <c r="T30" s="66">
        <f t="shared" si="4"/>
        <v>0</v>
      </c>
      <c r="U30" s="66">
        <f t="shared" si="4"/>
        <v>0</v>
      </c>
      <c r="V30" s="66">
        <f t="shared" si="4"/>
        <v>0</v>
      </c>
      <c r="W30" s="66">
        <f t="shared" si="4"/>
        <v>0</v>
      </c>
      <c r="X30" s="66">
        <f t="shared" si="4"/>
        <v>0</v>
      </c>
      <c r="Y30" s="66">
        <f t="shared" si="4"/>
        <v>0</v>
      </c>
      <c r="Z30" s="66">
        <f t="shared" si="4"/>
        <v>0</v>
      </c>
      <c r="AA30" s="66">
        <f t="shared" si="4"/>
        <v>0</v>
      </c>
      <c r="AB30" s="66">
        <f t="shared" si="4"/>
        <v>0</v>
      </c>
      <c r="AC30" s="66">
        <f t="shared" si="4"/>
        <v>0</v>
      </c>
      <c r="AD30" s="66">
        <f t="shared" si="4"/>
        <v>0</v>
      </c>
      <c r="AE30" s="66">
        <f t="shared" si="4"/>
        <v>0</v>
      </c>
      <c r="AF30" s="122">
        <f t="shared" si="4"/>
        <v>0</v>
      </c>
      <c r="AG30" s="66">
        <f t="shared" si="4"/>
        <v>0</v>
      </c>
      <c r="AH30" s="66">
        <f t="shared" si="4"/>
        <v>0</v>
      </c>
      <c r="AI30" s="66">
        <f t="shared" si="4"/>
        <v>0</v>
      </c>
      <c r="AJ30" s="66">
        <f t="shared" si="4"/>
        <v>0</v>
      </c>
      <c r="AK30" s="168">
        <f t="shared" si="4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71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54.5454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6">SUM(E32:AF32)</f>
        <v>1.363635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72</v>
      </c>
      <c r="E32" s="65">
        <f t="shared" ref="E32:AK32" si="7">(E$24*E31)/1000</f>
        <v>0</v>
      </c>
      <c r="F32" s="66">
        <f t="shared" si="7"/>
        <v>0</v>
      </c>
      <c r="G32" s="66">
        <f t="shared" si="7"/>
        <v>0</v>
      </c>
      <c r="H32" s="66">
        <f t="shared" ref="H32" si="8">(H$24*H31)/1000</f>
        <v>0</v>
      </c>
      <c r="I32" s="66">
        <f t="shared" si="7"/>
        <v>0</v>
      </c>
      <c r="J32" s="66">
        <f t="shared" si="7"/>
        <v>0</v>
      </c>
      <c r="K32" s="66">
        <f t="shared" si="7"/>
        <v>0</v>
      </c>
      <c r="L32" s="66">
        <f t="shared" si="7"/>
        <v>0</v>
      </c>
      <c r="M32" s="66">
        <f t="shared" si="7"/>
        <v>0</v>
      </c>
      <c r="N32" s="66">
        <f t="shared" si="7"/>
        <v>0</v>
      </c>
      <c r="O32" s="66">
        <f t="shared" si="7"/>
        <v>0</v>
      </c>
      <c r="P32" s="66">
        <f t="shared" si="7"/>
        <v>0</v>
      </c>
      <c r="Q32" s="66">
        <f t="shared" si="7"/>
        <v>0</v>
      </c>
      <c r="R32" s="66">
        <f t="shared" si="7"/>
        <v>0</v>
      </c>
      <c r="S32" s="66">
        <f t="shared" si="7"/>
        <v>1.363635</v>
      </c>
      <c r="T32" s="66">
        <f t="shared" si="7"/>
        <v>0</v>
      </c>
      <c r="U32" s="66">
        <f t="shared" si="7"/>
        <v>0</v>
      </c>
      <c r="V32" s="66">
        <f t="shared" si="7"/>
        <v>0</v>
      </c>
      <c r="W32" s="66">
        <f t="shared" si="7"/>
        <v>0</v>
      </c>
      <c r="X32" s="66">
        <f t="shared" si="7"/>
        <v>0</v>
      </c>
      <c r="Y32" s="66">
        <f t="shared" si="7"/>
        <v>0</v>
      </c>
      <c r="Z32" s="66">
        <f t="shared" si="7"/>
        <v>0</v>
      </c>
      <c r="AA32" s="66">
        <f t="shared" si="7"/>
        <v>0</v>
      </c>
      <c r="AB32" s="66">
        <f t="shared" si="7"/>
        <v>0</v>
      </c>
      <c r="AC32" s="66">
        <f t="shared" si="7"/>
        <v>0</v>
      </c>
      <c r="AD32" s="66">
        <f t="shared" si="7"/>
        <v>0</v>
      </c>
      <c r="AE32" s="66">
        <f t="shared" si="7"/>
        <v>0</v>
      </c>
      <c r="AF32" s="122">
        <f t="shared" si="7"/>
        <v>0</v>
      </c>
      <c r="AG32" s="66">
        <f t="shared" si="7"/>
        <v>0</v>
      </c>
      <c r="AH32" s="66">
        <f t="shared" si="7"/>
        <v>0</v>
      </c>
      <c r="AI32" s="66">
        <f t="shared" si="7"/>
        <v>0</v>
      </c>
      <c r="AJ32" s="66">
        <f t="shared" si="7"/>
        <v>0</v>
      </c>
      <c r="AK32" s="168">
        <f t="shared" si="7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71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45.45454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9">SUM(E34:AF34)</f>
        <v>1.1363635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72</v>
      </c>
      <c r="E34" s="65">
        <f t="shared" ref="E34:AK34" si="10">(E$24*E33)/1000</f>
        <v>0</v>
      </c>
      <c r="F34" s="66">
        <f t="shared" si="10"/>
        <v>0</v>
      </c>
      <c r="G34" s="66">
        <f t="shared" si="10"/>
        <v>0</v>
      </c>
      <c r="H34" s="66">
        <f t="shared" ref="H34" si="11">(H$24*H33)/1000</f>
        <v>0</v>
      </c>
      <c r="I34" s="66">
        <f t="shared" si="10"/>
        <v>0</v>
      </c>
      <c r="J34" s="66">
        <f t="shared" si="10"/>
        <v>0</v>
      </c>
      <c r="K34" s="66">
        <f t="shared" si="10"/>
        <v>0</v>
      </c>
      <c r="L34" s="66">
        <f t="shared" si="10"/>
        <v>0</v>
      </c>
      <c r="M34" s="66">
        <f t="shared" si="10"/>
        <v>0</v>
      </c>
      <c r="N34" s="66">
        <f t="shared" si="10"/>
        <v>0</v>
      </c>
      <c r="O34" s="66">
        <f t="shared" si="10"/>
        <v>0</v>
      </c>
      <c r="P34" s="66">
        <f t="shared" si="10"/>
        <v>0</v>
      </c>
      <c r="Q34" s="66">
        <f t="shared" si="10"/>
        <v>0</v>
      </c>
      <c r="R34" s="66">
        <f t="shared" si="10"/>
        <v>0</v>
      </c>
      <c r="S34" s="66">
        <f t="shared" si="10"/>
        <v>0</v>
      </c>
      <c r="T34" s="66">
        <f t="shared" si="10"/>
        <v>1.1363635</v>
      </c>
      <c r="U34" s="66">
        <f t="shared" si="10"/>
        <v>0</v>
      </c>
      <c r="V34" s="66">
        <f t="shared" si="10"/>
        <v>0</v>
      </c>
      <c r="W34" s="66">
        <f t="shared" si="10"/>
        <v>0</v>
      </c>
      <c r="X34" s="66">
        <f t="shared" si="10"/>
        <v>0</v>
      </c>
      <c r="Y34" s="66">
        <f t="shared" si="10"/>
        <v>0</v>
      </c>
      <c r="Z34" s="66">
        <f t="shared" si="10"/>
        <v>0</v>
      </c>
      <c r="AA34" s="66">
        <f t="shared" si="10"/>
        <v>0</v>
      </c>
      <c r="AB34" s="66">
        <f t="shared" si="10"/>
        <v>0</v>
      </c>
      <c r="AC34" s="66">
        <f t="shared" si="10"/>
        <v>0</v>
      </c>
      <c r="AD34" s="66">
        <f t="shared" si="10"/>
        <v>0</v>
      </c>
      <c r="AE34" s="66">
        <f t="shared" si="10"/>
        <v>0</v>
      </c>
      <c r="AF34" s="122">
        <f t="shared" si="10"/>
        <v>0</v>
      </c>
      <c r="AG34" s="66">
        <f t="shared" si="10"/>
        <v>0</v>
      </c>
      <c r="AH34" s="66">
        <f t="shared" si="10"/>
        <v>0</v>
      </c>
      <c r="AI34" s="66">
        <f t="shared" si="10"/>
        <v>0</v>
      </c>
      <c r="AJ34" s="66">
        <f t="shared" si="10"/>
        <v>0</v>
      </c>
      <c r="AK34" s="168">
        <f t="shared" si="10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75</v>
      </c>
      <c r="C35" s="57"/>
      <c r="D35" s="58" t="s">
        <v>71</v>
      </c>
      <c r="E35" s="59"/>
      <c r="F35" s="60"/>
      <c r="G35" s="60"/>
      <c r="H35" s="61"/>
      <c r="I35" s="60"/>
      <c r="J35" s="60"/>
      <c r="K35" s="60"/>
      <c r="L35" s="60"/>
      <c r="M35" s="60">
        <v>4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12">SUM(E36:AF36)</f>
        <v>0.1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72</v>
      </c>
      <c r="E36" s="65">
        <f t="shared" ref="E36:AK36" si="13">(E$24*E35)/1000</f>
        <v>0</v>
      </c>
      <c r="F36" s="66">
        <f t="shared" si="13"/>
        <v>0</v>
      </c>
      <c r="G36" s="66">
        <f t="shared" si="13"/>
        <v>0</v>
      </c>
      <c r="H36" s="66">
        <f t="shared" ref="H36" si="14">(H$24*H35)/1000</f>
        <v>0</v>
      </c>
      <c r="I36" s="66">
        <f t="shared" si="13"/>
        <v>0</v>
      </c>
      <c r="J36" s="66">
        <f t="shared" si="13"/>
        <v>0</v>
      </c>
      <c r="K36" s="66">
        <f t="shared" si="13"/>
        <v>0</v>
      </c>
      <c r="L36" s="66">
        <f t="shared" si="13"/>
        <v>0</v>
      </c>
      <c r="M36" s="66">
        <f t="shared" si="13"/>
        <v>0.1</v>
      </c>
      <c r="N36" s="66">
        <f t="shared" si="13"/>
        <v>0</v>
      </c>
      <c r="O36" s="66">
        <f t="shared" si="13"/>
        <v>0</v>
      </c>
      <c r="P36" s="66">
        <f t="shared" si="13"/>
        <v>0</v>
      </c>
      <c r="Q36" s="66">
        <f t="shared" si="13"/>
        <v>0</v>
      </c>
      <c r="R36" s="66">
        <f t="shared" si="13"/>
        <v>0</v>
      </c>
      <c r="S36" s="66">
        <f t="shared" si="13"/>
        <v>0</v>
      </c>
      <c r="T36" s="66">
        <f t="shared" si="13"/>
        <v>0</v>
      </c>
      <c r="U36" s="66">
        <f t="shared" si="13"/>
        <v>0</v>
      </c>
      <c r="V36" s="66">
        <f t="shared" si="13"/>
        <v>0</v>
      </c>
      <c r="W36" s="66">
        <f t="shared" si="13"/>
        <v>0</v>
      </c>
      <c r="X36" s="66">
        <f t="shared" si="13"/>
        <v>0</v>
      </c>
      <c r="Y36" s="66">
        <f t="shared" si="13"/>
        <v>0</v>
      </c>
      <c r="Z36" s="66">
        <f t="shared" si="13"/>
        <v>0</v>
      </c>
      <c r="AA36" s="66">
        <f t="shared" si="13"/>
        <v>0</v>
      </c>
      <c r="AB36" s="66">
        <f t="shared" si="13"/>
        <v>0</v>
      </c>
      <c r="AC36" s="66">
        <f t="shared" si="13"/>
        <v>0</v>
      </c>
      <c r="AD36" s="66">
        <f t="shared" si="13"/>
        <v>0</v>
      </c>
      <c r="AE36" s="66">
        <f t="shared" si="13"/>
        <v>0</v>
      </c>
      <c r="AF36" s="122">
        <f t="shared" si="13"/>
        <v>0</v>
      </c>
      <c r="AG36" s="66">
        <f t="shared" si="13"/>
        <v>0</v>
      </c>
      <c r="AH36" s="66">
        <f t="shared" si="13"/>
        <v>0</v>
      </c>
      <c r="AI36" s="66">
        <f t="shared" si="13"/>
        <v>0</v>
      </c>
      <c r="AJ36" s="66">
        <f t="shared" si="13"/>
        <v>0</v>
      </c>
      <c r="AK36" s="168">
        <f t="shared" si="13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76</v>
      </c>
      <c r="C37" s="57"/>
      <c r="D37" s="58" t="s">
        <v>71</v>
      </c>
      <c r="E37" s="59"/>
      <c r="F37" s="60"/>
      <c r="G37" s="60">
        <v>5</v>
      </c>
      <c r="H37" s="61">
        <v>10</v>
      </c>
      <c r="I37" s="60"/>
      <c r="J37" s="60"/>
      <c r="K37" s="60"/>
      <c r="L37" s="60"/>
      <c r="M37" s="60"/>
      <c r="N37" s="60"/>
      <c r="O37" s="60">
        <v>0.7</v>
      </c>
      <c r="P37" s="60"/>
      <c r="Q37" s="60"/>
      <c r="R37" s="60"/>
      <c r="S37" s="60"/>
      <c r="T37" s="60"/>
      <c r="U37" s="60"/>
      <c r="V37" s="60"/>
      <c r="W37" s="60"/>
      <c r="X37" s="61">
        <v>8</v>
      </c>
      <c r="Y37" s="61">
        <v>10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15">SUM(E38:AF38)</f>
        <v>0.8425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72</v>
      </c>
      <c r="E38" s="65">
        <f t="shared" ref="E38:AK38" si="16">(E$24*E37)/1000</f>
        <v>0</v>
      </c>
      <c r="F38" s="66">
        <f t="shared" si="16"/>
        <v>0</v>
      </c>
      <c r="G38" s="66">
        <f t="shared" si="16"/>
        <v>0.125</v>
      </c>
      <c r="H38" s="66">
        <f t="shared" ref="H38" si="17">(H$24*H37)/1000</f>
        <v>0.25</v>
      </c>
      <c r="I38" s="66">
        <f t="shared" si="16"/>
        <v>0</v>
      </c>
      <c r="J38" s="66">
        <f t="shared" si="16"/>
        <v>0</v>
      </c>
      <c r="K38" s="66">
        <f t="shared" si="16"/>
        <v>0</v>
      </c>
      <c r="L38" s="66">
        <f t="shared" si="16"/>
        <v>0</v>
      </c>
      <c r="M38" s="66">
        <f t="shared" si="16"/>
        <v>0</v>
      </c>
      <c r="N38" s="66">
        <f t="shared" si="16"/>
        <v>0</v>
      </c>
      <c r="O38" s="66">
        <f t="shared" si="16"/>
        <v>0.0175</v>
      </c>
      <c r="P38" s="66">
        <f t="shared" si="16"/>
        <v>0</v>
      </c>
      <c r="Q38" s="66">
        <f t="shared" si="16"/>
        <v>0</v>
      </c>
      <c r="R38" s="66">
        <f t="shared" si="16"/>
        <v>0</v>
      </c>
      <c r="S38" s="66">
        <f t="shared" si="16"/>
        <v>0</v>
      </c>
      <c r="T38" s="66">
        <f t="shared" si="16"/>
        <v>0</v>
      </c>
      <c r="U38" s="66">
        <f t="shared" si="16"/>
        <v>0</v>
      </c>
      <c r="V38" s="66">
        <f t="shared" si="16"/>
        <v>0</v>
      </c>
      <c r="W38" s="66">
        <f t="shared" si="16"/>
        <v>0</v>
      </c>
      <c r="X38" s="66">
        <f t="shared" si="16"/>
        <v>0.2</v>
      </c>
      <c r="Y38" s="66">
        <f t="shared" si="16"/>
        <v>0.25</v>
      </c>
      <c r="Z38" s="66">
        <f t="shared" si="16"/>
        <v>0</v>
      </c>
      <c r="AA38" s="66">
        <f t="shared" si="16"/>
        <v>0</v>
      </c>
      <c r="AB38" s="66">
        <f t="shared" si="16"/>
        <v>0</v>
      </c>
      <c r="AC38" s="66">
        <f t="shared" si="16"/>
        <v>0</v>
      </c>
      <c r="AD38" s="66">
        <f t="shared" si="16"/>
        <v>0</v>
      </c>
      <c r="AE38" s="66">
        <f t="shared" si="16"/>
        <v>0</v>
      </c>
      <c r="AF38" s="122">
        <f t="shared" si="16"/>
        <v>0</v>
      </c>
      <c r="AG38" s="66">
        <f t="shared" si="16"/>
        <v>0</v>
      </c>
      <c r="AH38" s="66">
        <f t="shared" si="16"/>
        <v>0</v>
      </c>
      <c r="AI38" s="66">
        <f t="shared" si="16"/>
        <v>0</v>
      </c>
      <c r="AJ38" s="66">
        <f t="shared" si="16"/>
        <v>0</v>
      </c>
      <c r="AK38" s="168">
        <f t="shared" si="16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77</v>
      </c>
      <c r="C39" s="57"/>
      <c r="D39" s="58" t="s">
        <v>71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1.3</v>
      </c>
      <c r="N39" s="60">
        <v>0.9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8">SUM(E40:AF40)</f>
        <v>0.0725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72</v>
      </c>
      <c r="E40" s="65">
        <f t="shared" ref="E40:AK42" si="19">(E$24*E39)/1000</f>
        <v>0</v>
      </c>
      <c r="F40" s="66">
        <f t="shared" si="19"/>
        <v>0</v>
      </c>
      <c r="G40" s="66">
        <f t="shared" si="19"/>
        <v>0.005</v>
      </c>
      <c r="H40" s="66">
        <f t="shared" ref="H40" si="20">(H$24*H39)/1000</f>
        <v>0</v>
      </c>
      <c r="I40" s="66">
        <f t="shared" si="19"/>
        <v>0</v>
      </c>
      <c r="J40" s="66">
        <f t="shared" si="19"/>
        <v>0</v>
      </c>
      <c r="K40" s="66">
        <f t="shared" si="19"/>
        <v>0</v>
      </c>
      <c r="L40" s="66">
        <f t="shared" si="19"/>
        <v>0</v>
      </c>
      <c r="M40" s="66">
        <f t="shared" si="19"/>
        <v>0.0325</v>
      </c>
      <c r="N40" s="66">
        <f t="shared" si="19"/>
        <v>0.0225</v>
      </c>
      <c r="O40" s="66">
        <f t="shared" si="19"/>
        <v>0.01</v>
      </c>
      <c r="P40" s="66">
        <f t="shared" si="19"/>
        <v>0</v>
      </c>
      <c r="Q40" s="66">
        <f t="shared" si="19"/>
        <v>0</v>
      </c>
      <c r="R40" s="66">
        <f t="shared" si="19"/>
        <v>0</v>
      </c>
      <c r="S40" s="66">
        <f t="shared" si="19"/>
        <v>0</v>
      </c>
      <c r="T40" s="66">
        <f t="shared" si="19"/>
        <v>0</v>
      </c>
      <c r="U40" s="66">
        <f t="shared" si="19"/>
        <v>0</v>
      </c>
      <c r="V40" s="66">
        <f t="shared" si="19"/>
        <v>0</v>
      </c>
      <c r="W40" s="66">
        <f t="shared" si="19"/>
        <v>0</v>
      </c>
      <c r="X40" s="66">
        <f t="shared" si="19"/>
        <v>0.0025</v>
      </c>
      <c r="Y40" s="66">
        <f t="shared" si="19"/>
        <v>0</v>
      </c>
      <c r="Z40" s="66">
        <f t="shared" si="19"/>
        <v>0</v>
      </c>
      <c r="AA40" s="66">
        <f t="shared" si="19"/>
        <v>0</v>
      </c>
      <c r="AB40" s="66">
        <f t="shared" si="19"/>
        <v>0</v>
      </c>
      <c r="AC40" s="66">
        <f t="shared" si="19"/>
        <v>0</v>
      </c>
      <c r="AD40" s="66">
        <f t="shared" si="19"/>
        <v>0</v>
      </c>
      <c r="AE40" s="66">
        <f t="shared" si="19"/>
        <v>0</v>
      </c>
      <c r="AF40" s="122">
        <f t="shared" si="19"/>
        <v>0</v>
      </c>
      <c r="AG40" s="66">
        <f t="shared" si="19"/>
        <v>0</v>
      </c>
      <c r="AH40" s="66">
        <f t="shared" si="19"/>
        <v>0</v>
      </c>
      <c r="AI40" s="66">
        <f t="shared" si="19"/>
        <v>0</v>
      </c>
      <c r="AJ40" s="66">
        <f t="shared" si="19"/>
        <v>0</v>
      </c>
      <c r="AK40" s="168">
        <f t="shared" si="19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78</v>
      </c>
      <c r="C41" s="57"/>
      <c r="D41" s="58" t="s">
        <v>71</v>
      </c>
      <c r="E41" s="59"/>
      <c r="F41" s="60"/>
      <c r="G41" s="60"/>
      <c r="H41" s="61"/>
      <c r="I41" s="60"/>
      <c r="J41" s="60"/>
      <c r="K41" s="60"/>
      <c r="L41" s="60"/>
      <c r="M41" s="60">
        <v>4</v>
      </c>
      <c r="N41" s="60"/>
      <c r="O41" s="60">
        <v>3</v>
      </c>
      <c r="P41" s="60"/>
      <c r="Q41" s="60"/>
      <c r="R41" s="60"/>
      <c r="S41" s="60"/>
      <c r="T41" s="60"/>
      <c r="U41" s="60"/>
      <c r="V41" s="60"/>
      <c r="W41" s="60"/>
      <c r="X41" s="61">
        <v>6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21">SUM(E42:AF42)</f>
        <v>0.325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72</v>
      </c>
      <c r="E42" s="65">
        <f t="shared" ref="E42:P42" si="22">(E$24*E41)/1000</f>
        <v>0</v>
      </c>
      <c r="F42" s="66">
        <f t="shared" si="22"/>
        <v>0</v>
      </c>
      <c r="G42" s="66">
        <f t="shared" si="22"/>
        <v>0</v>
      </c>
      <c r="H42" s="66">
        <f t="shared" si="22"/>
        <v>0</v>
      </c>
      <c r="I42" s="66">
        <f t="shared" si="22"/>
        <v>0</v>
      </c>
      <c r="J42" s="66">
        <f t="shared" si="22"/>
        <v>0</v>
      </c>
      <c r="K42" s="66">
        <f t="shared" si="22"/>
        <v>0</v>
      </c>
      <c r="L42" s="66">
        <f t="shared" si="22"/>
        <v>0</v>
      </c>
      <c r="M42" s="66">
        <f t="shared" si="22"/>
        <v>0.1</v>
      </c>
      <c r="N42" s="66">
        <f t="shared" si="22"/>
        <v>0</v>
      </c>
      <c r="O42" s="66">
        <f t="shared" si="22"/>
        <v>0.075</v>
      </c>
      <c r="P42" s="66">
        <f t="shared" si="22"/>
        <v>0</v>
      </c>
      <c r="Q42" s="66">
        <f t="shared" si="19"/>
        <v>0</v>
      </c>
      <c r="R42" s="66">
        <f t="shared" si="19"/>
        <v>0</v>
      </c>
      <c r="S42" s="66">
        <f t="shared" si="19"/>
        <v>0</v>
      </c>
      <c r="T42" s="66">
        <f t="shared" si="19"/>
        <v>0</v>
      </c>
      <c r="U42" s="66"/>
      <c r="V42" s="66">
        <f t="shared" ref="V42:AK42" si="23">(V$24*V41)/1000</f>
        <v>0</v>
      </c>
      <c r="W42" s="66">
        <f t="shared" si="23"/>
        <v>0</v>
      </c>
      <c r="X42" s="66">
        <f t="shared" si="23"/>
        <v>0.15</v>
      </c>
      <c r="Y42" s="66">
        <f t="shared" si="23"/>
        <v>0</v>
      </c>
      <c r="Z42" s="66">
        <f t="shared" si="23"/>
        <v>0</v>
      </c>
      <c r="AA42" s="66">
        <f t="shared" si="23"/>
        <v>0</v>
      </c>
      <c r="AB42" s="66">
        <f t="shared" si="23"/>
        <v>0</v>
      </c>
      <c r="AC42" s="66">
        <f t="shared" si="23"/>
        <v>0</v>
      </c>
      <c r="AD42" s="66">
        <f t="shared" si="23"/>
        <v>0</v>
      </c>
      <c r="AE42" s="66">
        <f t="shared" si="23"/>
        <v>0</v>
      </c>
      <c r="AF42" s="122">
        <f t="shared" si="23"/>
        <v>0</v>
      </c>
      <c r="AG42" s="66">
        <f t="shared" si="23"/>
        <v>0</v>
      </c>
      <c r="AH42" s="66">
        <f t="shared" si="23"/>
        <v>0</v>
      </c>
      <c r="AI42" s="66">
        <f t="shared" si="23"/>
        <v>0</v>
      </c>
      <c r="AJ42" s="66">
        <f t="shared" si="23"/>
        <v>0</v>
      </c>
      <c r="AK42" s="168">
        <f t="shared" si="23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79</v>
      </c>
      <c r="C43" s="57"/>
      <c r="D43" s="58" t="s">
        <v>71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13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24">SUM(E44:AF44)</f>
        <v>0.325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72</v>
      </c>
      <c r="E44" s="65">
        <f t="shared" ref="E44:AK44" si="25">(E$24*E43)/1000</f>
        <v>0</v>
      </c>
      <c r="F44" s="66">
        <f t="shared" si="25"/>
        <v>0</v>
      </c>
      <c r="G44" s="66">
        <f t="shared" si="25"/>
        <v>0</v>
      </c>
      <c r="H44" s="66">
        <f t="shared" ref="H44" si="26">(H$24*H43)/1000</f>
        <v>0</v>
      </c>
      <c r="I44" s="66">
        <f t="shared" si="25"/>
        <v>0</v>
      </c>
      <c r="J44" s="66">
        <f t="shared" si="25"/>
        <v>0</v>
      </c>
      <c r="K44" s="66">
        <f t="shared" si="25"/>
        <v>0</v>
      </c>
      <c r="L44" s="66">
        <f t="shared" si="25"/>
        <v>0</v>
      </c>
      <c r="M44" s="66">
        <f t="shared" si="25"/>
        <v>0</v>
      </c>
      <c r="N44" s="66">
        <f t="shared" si="25"/>
        <v>0</v>
      </c>
      <c r="O44" s="66">
        <f t="shared" si="25"/>
        <v>0</v>
      </c>
      <c r="P44" s="66">
        <f t="shared" si="25"/>
        <v>0</v>
      </c>
      <c r="Q44" s="66">
        <f t="shared" si="25"/>
        <v>0</v>
      </c>
      <c r="R44" s="66">
        <f t="shared" si="25"/>
        <v>0</v>
      </c>
      <c r="S44" s="66">
        <f t="shared" si="25"/>
        <v>0</v>
      </c>
      <c r="T44" s="66">
        <f t="shared" si="25"/>
        <v>0</v>
      </c>
      <c r="U44" s="66">
        <f t="shared" si="25"/>
        <v>0</v>
      </c>
      <c r="V44" s="66">
        <f t="shared" si="25"/>
        <v>0</v>
      </c>
      <c r="W44" s="66">
        <f t="shared" si="25"/>
        <v>0</v>
      </c>
      <c r="X44" s="66">
        <f t="shared" si="25"/>
        <v>0.325</v>
      </c>
      <c r="Y44" s="66">
        <f t="shared" si="25"/>
        <v>0</v>
      </c>
      <c r="Z44" s="66">
        <f t="shared" si="25"/>
        <v>0</v>
      </c>
      <c r="AA44" s="66">
        <f t="shared" si="25"/>
        <v>0</v>
      </c>
      <c r="AB44" s="66">
        <f t="shared" si="25"/>
        <v>0</v>
      </c>
      <c r="AC44" s="66">
        <f t="shared" si="25"/>
        <v>0</v>
      </c>
      <c r="AD44" s="66">
        <f t="shared" si="25"/>
        <v>0</v>
      </c>
      <c r="AE44" s="66">
        <f t="shared" si="25"/>
        <v>0</v>
      </c>
      <c r="AF44" s="122">
        <f t="shared" si="25"/>
        <v>0</v>
      </c>
      <c r="AG44" s="66">
        <f t="shared" si="25"/>
        <v>0</v>
      </c>
      <c r="AH44" s="66">
        <f t="shared" si="25"/>
        <v>0</v>
      </c>
      <c r="AI44" s="66">
        <f t="shared" si="25"/>
        <v>0</v>
      </c>
      <c r="AJ44" s="66">
        <f t="shared" si="25"/>
        <v>0</v>
      </c>
      <c r="AK44" s="168">
        <f t="shared" si="25"/>
        <v>0</v>
      </c>
      <c r="AL44" s="169"/>
      <c r="AM44" s="170"/>
      <c r="AN44" s="172"/>
      <c r="AO44" s="172"/>
      <c r="AP44" s="172"/>
    </row>
    <row r="45" ht="25.2" spans="1:42">
      <c r="A45" s="71"/>
      <c r="B45" s="72" t="s">
        <v>80</v>
      </c>
      <c r="C45" s="73"/>
      <c r="D45" s="74" t="s">
        <v>71</v>
      </c>
      <c r="E45" s="75"/>
      <c r="F45" s="76"/>
      <c r="G45" s="76"/>
      <c r="H45" s="77">
        <v>8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27">SUM(E46:AF46)</f>
        <v>0.2</v>
      </c>
      <c r="AM45" s="174">
        <f>SUM(AG46:AK46)</f>
        <v>0</v>
      </c>
      <c r="AN45" s="155"/>
      <c r="AO45" s="155"/>
      <c r="AP45" s="155"/>
    </row>
    <row r="46" ht="25.2" spans="1:42">
      <c r="A46" s="71"/>
      <c r="B46" s="78"/>
      <c r="C46" s="79"/>
      <c r="D46" s="74" t="s">
        <v>72</v>
      </c>
      <c r="E46" s="80">
        <f t="shared" ref="E46:AK46" si="28">(E$24*E45)/1000</f>
        <v>0</v>
      </c>
      <c r="F46" s="81">
        <f t="shared" si="28"/>
        <v>0</v>
      </c>
      <c r="G46" s="81">
        <f t="shared" si="28"/>
        <v>0</v>
      </c>
      <c r="H46" s="81">
        <f t="shared" ref="H46" si="29">(H$24*H45)/1000</f>
        <v>0.2</v>
      </c>
      <c r="I46" s="81">
        <f t="shared" si="28"/>
        <v>0</v>
      </c>
      <c r="J46" s="81">
        <f t="shared" si="28"/>
        <v>0</v>
      </c>
      <c r="K46" s="81">
        <f t="shared" si="28"/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124">
        <f t="shared" si="28"/>
        <v>0</v>
      </c>
      <c r="AG46" s="81">
        <f t="shared" si="28"/>
        <v>0</v>
      </c>
      <c r="AH46" s="81">
        <f t="shared" si="28"/>
        <v>0</v>
      </c>
      <c r="AI46" s="81">
        <f t="shared" si="28"/>
        <v>0</v>
      </c>
      <c r="AJ46" s="81">
        <f t="shared" si="28"/>
        <v>0</v>
      </c>
      <c r="AK46" s="175">
        <f t="shared" si="28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81</v>
      </c>
      <c r="C47" s="57"/>
      <c r="D47" s="58" t="s">
        <v>71</v>
      </c>
      <c r="E47" s="59"/>
      <c r="F47" s="60"/>
      <c r="G47" s="60"/>
      <c r="H47" s="61"/>
      <c r="I47" s="60"/>
      <c r="J47" s="60"/>
      <c r="K47" s="60"/>
      <c r="L47" s="60"/>
      <c r="M47" s="60">
        <v>80</v>
      </c>
      <c r="N47" s="60">
        <f>129+50.43-3</f>
        <v>176.43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30">SUM(E48:AF48)</f>
        <v>6.41075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72</v>
      </c>
      <c r="E48" s="65">
        <f t="shared" ref="E48:AK48" si="31">(E$24*E47)/1000</f>
        <v>0</v>
      </c>
      <c r="F48" s="66">
        <f t="shared" si="31"/>
        <v>0</v>
      </c>
      <c r="G48" s="66">
        <f t="shared" si="31"/>
        <v>0</v>
      </c>
      <c r="H48" s="66">
        <f t="shared" si="31"/>
        <v>0</v>
      </c>
      <c r="I48" s="66">
        <f t="shared" si="31"/>
        <v>0</v>
      </c>
      <c r="J48" s="66">
        <f t="shared" si="31"/>
        <v>0</v>
      </c>
      <c r="K48" s="66">
        <f t="shared" si="31"/>
        <v>0</v>
      </c>
      <c r="L48" s="66">
        <f t="shared" si="31"/>
        <v>0</v>
      </c>
      <c r="M48" s="66">
        <f t="shared" si="31"/>
        <v>2</v>
      </c>
      <c r="N48" s="66">
        <f t="shared" si="31"/>
        <v>4.41075</v>
      </c>
      <c r="O48" s="66">
        <f t="shared" si="31"/>
        <v>0</v>
      </c>
      <c r="P48" s="66">
        <f t="shared" si="31"/>
        <v>0</v>
      </c>
      <c r="Q48" s="66">
        <f t="shared" si="31"/>
        <v>0</v>
      </c>
      <c r="R48" s="66">
        <f t="shared" si="31"/>
        <v>0</v>
      </c>
      <c r="S48" s="66">
        <f t="shared" si="31"/>
        <v>0</v>
      </c>
      <c r="T48" s="66">
        <f t="shared" si="31"/>
        <v>0</v>
      </c>
      <c r="U48" s="66">
        <f t="shared" si="31"/>
        <v>0</v>
      </c>
      <c r="V48" s="66">
        <f t="shared" si="31"/>
        <v>0</v>
      </c>
      <c r="W48" s="66">
        <f t="shared" si="31"/>
        <v>0</v>
      </c>
      <c r="X48" s="66">
        <f t="shared" si="31"/>
        <v>0</v>
      </c>
      <c r="Y48" s="66">
        <f t="shared" si="31"/>
        <v>0</v>
      </c>
      <c r="Z48" s="66">
        <f t="shared" si="31"/>
        <v>0</v>
      </c>
      <c r="AA48" s="66">
        <f t="shared" si="31"/>
        <v>0</v>
      </c>
      <c r="AB48" s="66">
        <f t="shared" si="31"/>
        <v>0</v>
      </c>
      <c r="AC48" s="66">
        <f t="shared" si="31"/>
        <v>0</v>
      </c>
      <c r="AD48" s="66">
        <f t="shared" si="31"/>
        <v>0</v>
      </c>
      <c r="AE48" s="66">
        <f t="shared" si="31"/>
        <v>0</v>
      </c>
      <c r="AF48" s="122">
        <f t="shared" si="31"/>
        <v>0</v>
      </c>
      <c r="AG48" s="66">
        <f t="shared" si="31"/>
        <v>0</v>
      </c>
      <c r="AH48" s="66">
        <f t="shared" si="31"/>
        <v>0</v>
      </c>
      <c r="AI48" s="66">
        <f t="shared" si="31"/>
        <v>0</v>
      </c>
      <c r="AJ48" s="66">
        <f t="shared" si="31"/>
        <v>0</v>
      </c>
      <c r="AK48" s="168">
        <f t="shared" si="31"/>
        <v>0</v>
      </c>
      <c r="AL48" s="169"/>
      <c r="AM48" s="170"/>
    </row>
    <row r="49" ht="25.5" customHeight="1" spans="1:39">
      <c r="A49" s="55">
        <v>12</v>
      </c>
      <c r="B49" s="56" t="s">
        <v>82</v>
      </c>
      <c r="C49" s="57"/>
      <c r="D49" s="58" t="s">
        <v>71</v>
      </c>
      <c r="E49" s="59"/>
      <c r="F49" s="60"/>
      <c r="G49" s="60"/>
      <c r="H49" s="61"/>
      <c r="I49" s="60"/>
      <c r="J49" s="60"/>
      <c r="K49" s="60"/>
      <c r="L49" s="60"/>
      <c r="M49" s="60">
        <v>4.8</v>
      </c>
      <c r="N49" s="60">
        <v>28</v>
      </c>
      <c r="O49" s="60">
        <v>11.7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32">SUM(E50:AF50)</f>
        <v>1.1125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72</v>
      </c>
      <c r="E50" s="65">
        <f t="shared" ref="E50:H50" si="33">(E$24*E49)/1000</f>
        <v>0</v>
      </c>
      <c r="F50" s="66">
        <f t="shared" si="33"/>
        <v>0</v>
      </c>
      <c r="G50" s="66">
        <f t="shared" si="33"/>
        <v>0</v>
      </c>
      <c r="H50" s="66">
        <f t="shared" si="33"/>
        <v>0</v>
      </c>
      <c r="I50" s="66">
        <f t="shared" ref="I50:AK50" si="34">(I$24*I49)/1000</f>
        <v>0</v>
      </c>
      <c r="J50" s="66">
        <f t="shared" si="34"/>
        <v>0</v>
      </c>
      <c r="K50" s="66">
        <f t="shared" si="34"/>
        <v>0</v>
      </c>
      <c r="L50" s="66">
        <f t="shared" si="34"/>
        <v>0</v>
      </c>
      <c r="M50" s="66">
        <f t="shared" si="34"/>
        <v>0.12</v>
      </c>
      <c r="N50" s="66">
        <f t="shared" si="34"/>
        <v>0.7</v>
      </c>
      <c r="O50" s="66">
        <f t="shared" si="34"/>
        <v>0.2925</v>
      </c>
      <c r="P50" s="66">
        <f t="shared" si="34"/>
        <v>0</v>
      </c>
      <c r="Q50" s="66">
        <f t="shared" si="34"/>
        <v>0</v>
      </c>
      <c r="R50" s="66">
        <f t="shared" si="34"/>
        <v>0</v>
      </c>
      <c r="S50" s="66">
        <f t="shared" si="34"/>
        <v>0</v>
      </c>
      <c r="T50" s="66">
        <f t="shared" si="34"/>
        <v>0</v>
      </c>
      <c r="U50" s="66"/>
      <c r="V50" s="66">
        <f t="shared" si="34"/>
        <v>0</v>
      </c>
      <c r="W50" s="66">
        <f t="shared" si="34"/>
        <v>0</v>
      </c>
      <c r="X50" s="66">
        <f t="shared" si="34"/>
        <v>0</v>
      </c>
      <c r="Y50" s="66">
        <f t="shared" si="34"/>
        <v>0</v>
      </c>
      <c r="Z50" s="66">
        <f t="shared" si="34"/>
        <v>0</v>
      </c>
      <c r="AA50" s="66">
        <f t="shared" si="34"/>
        <v>0</v>
      </c>
      <c r="AB50" s="66">
        <f t="shared" si="34"/>
        <v>0</v>
      </c>
      <c r="AC50" s="66">
        <f t="shared" si="34"/>
        <v>0</v>
      </c>
      <c r="AD50" s="66">
        <f t="shared" si="34"/>
        <v>0</v>
      </c>
      <c r="AE50" s="66">
        <f t="shared" si="34"/>
        <v>0</v>
      </c>
      <c r="AF50" s="122">
        <f t="shared" si="34"/>
        <v>0</v>
      </c>
      <c r="AG50" s="66">
        <f t="shared" si="34"/>
        <v>0</v>
      </c>
      <c r="AH50" s="66">
        <f t="shared" si="34"/>
        <v>0</v>
      </c>
      <c r="AI50" s="66">
        <f t="shared" si="34"/>
        <v>0</v>
      </c>
      <c r="AJ50" s="66">
        <f t="shared" si="34"/>
        <v>0</v>
      </c>
      <c r="AK50" s="168">
        <f t="shared" si="34"/>
        <v>0</v>
      </c>
      <c r="AL50" s="169"/>
      <c r="AM50" s="170"/>
    </row>
    <row r="51" ht="27.75" customHeight="1" spans="1:39">
      <c r="A51" s="55">
        <v>13</v>
      </c>
      <c r="B51" s="56" t="s">
        <v>83</v>
      </c>
      <c r="C51" s="57"/>
      <c r="D51" s="58" t="s">
        <v>71</v>
      </c>
      <c r="E51" s="59"/>
      <c r="F51" s="60"/>
      <c r="G51" s="60"/>
      <c r="H51" s="61"/>
      <c r="I51" s="60"/>
      <c r="J51" s="60"/>
      <c r="K51" s="60"/>
      <c r="L51" s="60"/>
      <c r="M51" s="60">
        <v>10</v>
      </c>
      <c r="N51" s="60">
        <v>50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35">SUM(E52:AF52)</f>
        <v>1.5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72</v>
      </c>
      <c r="E52" s="65">
        <f t="shared" ref="E52:AK52" si="36">(E$24*E51)/1000</f>
        <v>0</v>
      </c>
      <c r="F52" s="66">
        <f t="shared" si="36"/>
        <v>0</v>
      </c>
      <c r="G52" s="66">
        <f t="shared" si="36"/>
        <v>0</v>
      </c>
      <c r="H52" s="66">
        <f t="shared" ref="H52" si="37">(H$24*H51)/1000</f>
        <v>0</v>
      </c>
      <c r="I52" s="66">
        <f t="shared" si="36"/>
        <v>0</v>
      </c>
      <c r="J52" s="66">
        <f t="shared" si="36"/>
        <v>0</v>
      </c>
      <c r="K52" s="66">
        <f t="shared" si="36"/>
        <v>0</v>
      </c>
      <c r="L52" s="66">
        <f t="shared" si="36"/>
        <v>0</v>
      </c>
      <c r="M52" s="66">
        <f t="shared" si="36"/>
        <v>0.25</v>
      </c>
      <c r="N52" s="66">
        <f t="shared" si="36"/>
        <v>1.25</v>
      </c>
      <c r="O52" s="66">
        <f t="shared" si="36"/>
        <v>0</v>
      </c>
      <c r="P52" s="66">
        <f t="shared" si="36"/>
        <v>0</v>
      </c>
      <c r="Q52" s="66">
        <f t="shared" si="36"/>
        <v>0</v>
      </c>
      <c r="R52" s="66">
        <f t="shared" si="36"/>
        <v>0</v>
      </c>
      <c r="S52" s="66">
        <f t="shared" si="36"/>
        <v>0</v>
      </c>
      <c r="T52" s="66">
        <f t="shared" si="36"/>
        <v>0</v>
      </c>
      <c r="U52" s="66">
        <f t="shared" si="36"/>
        <v>0</v>
      </c>
      <c r="V52" s="66">
        <f t="shared" si="36"/>
        <v>0</v>
      </c>
      <c r="W52" s="66">
        <f t="shared" si="36"/>
        <v>0</v>
      </c>
      <c r="X52" s="66">
        <f t="shared" si="36"/>
        <v>0</v>
      </c>
      <c r="Y52" s="66">
        <f t="shared" si="36"/>
        <v>0</v>
      </c>
      <c r="Z52" s="66">
        <f t="shared" si="36"/>
        <v>0</v>
      </c>
      <c r="AA52" s="66">
        <f t="shared" si="36"/>
        <v>0</v>
      </c>
      <c r="AB52" s="66">
        <f t="shared" si="36"/>
        <v>0</v>
      </c>
      <c r="AC52" s="66">
        <f t="shared" si="36"/>
        <v>0</v>
      </c>
      <c r="AD52" s="66">
        <f t="shared" si="36"/>
        <v>0</v>
      </c>
      <c r="AE52" s="66">
        <f t="shared" si="36"/>
        <v>0</v>
      </c>
      <c r="AF52" s="122">
        <f t="shared" si="36"/>
        <v>0</v>
      </c>
      <c r="AG52" s="66">
        <f t="shared" si="36"/>
        <v>0</v>
      </c>
      <c r="AH52" s="66">
        <f t="shared" si="36"/>
        <v>0</v>
      </c>
      <c r="AI52" s="66">
        <f t="shared" si="36"/>
        <v>0</v>
      </c>
      <c r="AJ52" s="66">
        <f t="shared" si="36"/>
        <v>0</v>
      </c>
      <c r="AK52" s="168">
        <f t="shared" si="3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71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38">SUM(E54:AF54)</f>
        <v>2.85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72</v>
      </c>
      <c r="E54" s="65">
        <f t="shared" ref="E54:AK54" si="39">(E$24*E53)/1000</f>
        <v>0</v>
      </c>
      <c r="F54" s="66">
        <f t="shared" si="39"/>
        <v>0</v>
      </c>
      <c r="G54" s="66">
        <f t="shared" si="39"/>
        <v>0</v>
      </c>
      <c r="H54" s="66">
        <f t="shared" ref="H54" si="40">(H$24*H53)/1000</f>
        <v>0</v>
      </c>
      <c r="I54" s="66">
        <f t="shared" si="39"/>
        <v>0</v>
      </c>
      <c r="J54" s="66">
        <f t="shared" si="39"/>
        <v>2.85</v>
      </c>
      <c r="K54" s="66">
        <f t="shared" si="39"/>
        <v>0</v>
      </c>
      <c r="L54" s="66">
        <f t="shared" si="39"/>
        <v>0</v>
      </c>
      <c r="M54" s="66">
        <f t="shared" si="39"/>
        <v>0</v>
      </c>
      <c r="N54" s="66">
        <f t="shared" si="39"/>
        <v>0</v>
      </c>
      <c r="O54" s="66">
        <f t="shared" si="39"/>
        <v>0</v>
      </c>
      <c r="P54" s="66">
        <f t="shared" si="39"/>
        <v>0</v>
      </c>
      <c r="Q54" s="66">
        <f t="shared" si="39"/>
        <v>0</v>
      </c>
      <c r="R54" s="66">
        <f t="shared" si="39"/>
        <v>0</v>
      </c>
      <c r="S54" s="66">
        <f t="shared" si="39"/>
        <v>0</v>
      </c>
      <c r="T54" s="66">
        <f t="shared" si="39"/>
        <v>0</v>
      </c>
      <c r="U54" s="66">
        <f t="shared" si="39"/>
        <v>0</v>
      </c>
      <c r="V54" s="66">
        <f t="shared" si="39"/>
        <v>0</v>
      </c>
      <c r="W54" s="66">
        <f t="shared" si="39"/>
        <v>0</v>
      </c>
      <c r="X54" s="66">
        <f t="shared" si="39"/>
        <v>0</v>
      </c>
      <c r="Y54" s="66">
        <f t="shared" si="39"/>
        <v>0</v>
      </c>
      <c r="Z54" s="66">
        <f t="shared" si="39"/>
        <v>0</v>
      </c>
      <c r="AA54" s="66">
        <f t="shared" si="39"/>
        <v>0</v>
      </c>
      <c r="AB54" s="66">
        <f t="shared" si="39"/>
        <v>0</v>
      </c>
      <c r="AC54" s="66">
        <f t="shared" si="39"/>
        <v>0</v>
      </c>
      <c r="AD54" s="66">
        <f t="shared" si="39"/>
        <v>0</v>
      </c>
      <c r="AE54" s="66">
        <f t="shared" si="39"/>
        <v>0</v>
      </c>
      <c r="AF54" s="122">
        <f t="shared" si="39"/>
        <v>0</v>
      </c>
      <c r="AG54" s="66">
        <f t="shared" si="39"/>
        <v>0</v>
      </c>
      <c r="AH54" s="66">
        <f t="shared" si="39"/>
        <v>0</v>
      </c>
      <c r="AI54" s="66">
        <f t="shared" si="39"/>
        <v>0</v>
      </c>
      <c r="AJ54" s="66">
        <f t="shared" si="39"/>
        <v>0</v>
      </c>
      <c r="AK54" s="168">
        <f t="shared" si="39"/>
        <v>0</v>
      </c>
      <c r="AL54" s="169"/>
      <c r="AM54" s="170"/>
    </row>
    <row r="55" ht="25.2" hidden="1" spans="1:39">
      <c r="A55" s="71"/>
      <c r="B55" s="56" t="s">
        <v>84</v>
      </c>
      <c r="C55" s="57"/>
      <c r="D55" s="58" t="s">
        <v>71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41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72</v>
      </c>
      <c r="E56" s="65">
        <f t="shared" ref="E56:AK56" si="42">(E$24*E55)/1000</f>
        <v>0</v>
      </c>
      <c r="F56" s="66">
        <f t="shared" si="42"/>
        <v>0</v>
      </c>
      <c r="G56" s="66">
        <f t="shared" si="42"/>
        <v>0</v>
      </c>
      <c r="H56" s="66">
        <f t="shared" ref="H56" si="43">(H$24*H55)/1000</f>
        <v>0</v>
      </c>
      <c r="I56" s="66">
        <f t="shared" si="42"/>
        <v>0</v>
      </c>
      <c r="J56" s="66">
        <f t="shared" si="42"/>
        <v>0</v>
      </c>
      <c r="K56" s="66">
        <f t="shared" si="42"/>
        <v>0</v>
      </c>
      <c r="L56" s="66">
        <f t="shared" si="42"/>
        <v>0</v>
      </c>
      <c r="M56" s="66">
        <f t="shared" si="42"/>
        <v>0</v>
      </c>
      <c r="N56" s="66">
        <f t="shared" si="42"/>
        <v>0</v>
      </c>
      <c r="O56" s="66">
        <f t="shared" si="42"/>
        <v>0</v>
      </c>
      <c r="P56" s="66">
        <f t="shared" si="42"/>
        <v>0</v>
      </c>
      <c r="Q56" s="66">
        <f t="shared" si="42"/>
        <v>0</v>
      </c>
      <c r="R56" s="66">
        <f t="shared" si="42"/>
        <v>0</v>
      </c>
      <c r="S56" s="66">
        <f t="shared" si="42"/>
        <v>0</v>
      </c>
      <c r="T56" s="66">
        <f t="shared" si="42"/>
        <v>0</v>
      </c>
      <c r="U56" s="66">
        <f t="shared" si="42"/>
        <v>0</v>
      </c>
      <c r="V56" s="66">
        <f t="shared" si="42"/>
        <v>0</v>
      </c>
      <c r="W56" s="66">
        <f t="shared" si="42"/>
        <v>0</v>
      </c>
      <c r="X56" s="66">
        <f t="shared" si="42"/>
        <v>0</v>
      </c>
      <c r="Y56" s="66">
        <f t="shared" si="42"/>
        <v>0</v>
      </c>
      <c r="Z56" s="66">
        <f t="shared" si="42"/>
        <v>0</v>
      </c>
      <c r="AA56" s="66">
        <f t="shared" si="42"/>
        <v>0</v>
      </c>
      <c r="AB56" s="66">
        <f t="shared" si="42"/>
        <v>0</v>
      </c>
      <c r="AC56" s="66">
        <f t="shared" si="42"/>
        <v>0</v>
      </c>
      <c r="AD56" s="66">
        <f t="shared" si="42"/>
        <v>0</v>
      </c>
      <c r="AE56" s="66">
        <f t="shared" si="42"/>
        <v>0</v>
      </c>
      <c r="AF56" s="122">
        <f t="shared" si="42"/>
        <v>0</v>
      </c>
      <c r="AG56" s="66">
        <f t="shared" si="42"/>
        <v>0</v>
      </c>
      <c r="AH56" s="66">
        <f t="shared" si="42"/>
        <v>0</v>
      </c>
      <c r="AI56" s="66">
        <f t="shared" si="42"/>
        <v>0</v>
      </c>
      <c r="AJ56" s="66">
        <f t="shared" si="42"/>
        <v>0</v>
      </c>
      <c r="AK56" s="168">
        <f t="shared" si="42"/>
        <v>0</v>
      </c>
      <c r="AL56" s="169"/>
      <c r="AM56" s="170"/>
      <c r="AN56" s="177"/>
    </row>
    <row r="57" ht="25.2" hidden="1" spans="1:39">
      <c r="A57" s="71"/>
      <c r="B57" s="56"/>
      <c r="C57" s="57"/>
      <c r="D57" s="58" t="s">
        <v>71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72</v>
      </c>
      <c r="E58" s="65">
        <f t="shared" ref="E58:AK62" si="44">(E$24*E57)/1000</f>
        <v>0</v>
      </c>
      <c r="F58" s="66">
        <f t="shared" si="44"/>
        <v>0</v>
      </c>
      <c r="G58" s="66">
        <f t="shared" si="44"/>
        <v>0</v>
      </c>
      <c r="H58" s="66">
        <f t="shared" ref="H58" si="45">(H$24*H57)/1000</f>
        <v>0</v>
      </c>
      <c r="I58" s="66">
        <f t="shared" si="44"/>
        <v>0</v>
      </c>
      <c r="J58" s="66">
        <f t="shared" si="44"/>
        <v>0</v>
      </c>
      <c r="K58" s="66">
        <f t="shared" si="44"/>
        <v>0</v>
      </c>
      <c r="L58" s="66">
        <f t="shared" si="44"/>
        <v>0</v>
      </c>
      <c r="M58" s="66">
        <f t="shared" si="44"/>
        <v>0</v>
      </c>
      <c r="N58" s="66">
        <f t="shared" si="44"/>
        <v>0</v>
      </c>
      <c r="O58" s="66">
        <f t="shared" si="44"/>
        <v>0</v>
      </c>
      <c r="P58" s="66">
        <f t="shared" si="44"/>
        <v>0</v>
      </c>
      <c r="Q58" s="66">
        <f t="shared" si="44"/>
        <v>0</v>
      </c>
      <c r="R58" s="66">
        <f t="shared" si="44"/>
        <v>0</v>
      </c>
      <c r="S58" s="66">
        <f t="shared" si="44"/>
        <v>0</v>
      </c>
      <c r="T58" s="66">
        <f t="shared" si="44"/>
        <v>0</v>
      </c>
      <c r="U58" s="66">
        <f t="shared" si="44"/>
        <v>0</v>
      </c>
      <c r="V58" s="66">
        <f t="shared" si="44"/>
        <v>0</v>
      </c>
      <c r="W58" s="66">
        <f t="shared" si="44"/>
        <v>0</v>
      </c>
      <c r="X58" s="66">
        <f t="shared" si="44"/>
        <v>0</v>
      </c>
      <c r="Y58" s="66">
        <f t="shared" si="44"/>
        <v>0</v>
      </c>
      <c r="Z58" s="66">
        <f t="shared" si="44"/>
        <v>0</v>
      </c>
      <c r="AA58" s="66">
        <f t="shared" si="44"/>
        <v>0</v>
      </c>
      <c r="AB58" s="66">
        <f t="shared" si="44"/>
        <v>0</v>
      </c>
      <c r="AC58" s="66">
        <f t="shared" si="44"/>
        <v>0</v>
      </c>
      <c r="AD58" s="66">
        <f t="shared" si="44"/>
        <v>0</v>
      </c>
      <c r="AE58" s="66">
        <f t="shared" si="44"/>
        <v>0</v>
      </c>
      <c r="AF58" s="122">
        <f t="shared" si="44"/>
        <v>0</v>
      </c>
      <c r="AG58" s="66">
        <f t="shared" si="44"/>
        <v>0</v>
      </c>
      <c r="AH58" s="66">
        <f t="shared" si="44"/>
        <v>0</v>
      </c>
      <c r="AI58" s="66">
        <f t="shared" si="44"/>
        <v>0</v>
      </c>
      <c r="AJ58" s="66">
        <f t="shared" si="44"/>
        <v>0</v>
      </c>
      <c r="AK58" s="168">
        <f t="shared" si="44"/>
        <v>0</v>
      </c>
      <c r="AL58" s="169"/>
      <c r="AM58" s="170"/>
    </row>
    <row r="59" ht="27.75" customHeight="1" spans="1:39">
      <c r="A59" s="55">
        <v>15</v>
      </c>
      <c r="B59" s="56" t="s">
        <v>85</v>
      </c>
      <c r="C59" s="57"/>
      <c r="D59" s="58" t="s">
        <v>71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67.5757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1.6893925</v>
      </c>
      <c r="AM59" s="167">
        <f>SUM(AG60:AK60)</f>
        <v>0</v>
      </c>
    </row>
    <row r="60" ht="33" customHeight="1" spans="1:40">
      <c r="A60" s="62"/>
      <c r="B60" s="63"/>
      <c r="C60" s="64"/>
      <c r="D60" s="58" t="s">
        <v>72</v>
      </c>
      <c r="E60" s="65">
        <f t="shared" ref="E60:M60" si="46">(E$24*E59)/1000</f>
        <v>0</v>
      </c>
      <c r="F60" s="66">
        <f t="shared" si="46"/>
        <v>0</v>
      </c>
      <c r="G60" s="66">
        <f t="shared" si="46"/>
        <v>0</v>
      </c>
      <c r="H60" s="66">
        <f t="shared" si="46"/>
        <v>0</v>
      </c>
      <c r="I60" s="66">
        <f t="shared" si="46"/>
        <v>0</v>
      </c>
      <c r="J60" s="66">
        <f t="shared" si="46"/>
        <v>0</v>
      </c>
      <c r="K60" s="66">
        <f t="shared" si="46"/>
        <v>0</v>
      </c>
      <c r="L60" s="66">
        <f t="shared" si="46"/>
        <v>0</v>
      </c>
      <c r="M60" s="66">
        <f t="shared" si="46"/>
        <v>0</v>
      </c>
      <c r="N60" s="66">
        <f t="shared" si="44"/>
        <v>1.6893925</v>
      </c>
      <c r="O60" s="66">
        <f t="shared" si="44"/>
        <v>0</v>
      </c>
      <c r="P60" s="66">
        <f t="shared" si="44"/>
        <v>0</v>
      </c>
      <c r="Q60" s="66">
        <f t="shared" si="44"/>
        <v>0</v>
      </c>
      <c r="R60" s="66">
        <f t="shared" si="44"/>
        <v>0</v>
      </c>
      <c r="S60" s="66">
        <f t="shared" si="44"/>
        <v>0</v>
      </c>
      <c r="T60" s="66">
        <f t="shared" si="44"/>
        <v>0</v>
      </c>
      <c r="U60" s="66">
        <f t="shared" si="44"/>
        <v>0</v>
      </c>
      <c r="V60" s="66">
        <f t="shared" si="44"/>
        <v>0</v>
      </c>
      <c r="W60" s="66">
        <f t="shared" si="44"/>
        <v>0</v>
      </c>
      <c r="X60" s="66">
        <f t="shared" si="44"/>
        <v>0</v>
      </c>
      <c r="Y60" s="66">
        <f t="shared" si="44"/>
        <v>0</v>
      </c>
      <c r="Z60" s="66">
        <f t="shared" si="44"/>
        <v>0</v>
      </c>
      <c r="AA60" s="66">
        <f t="shared" si="44"/>
        <v>0</v>
      </c>
      <c r="AB60" s="66">
        <f t="shared" si="44"/>
        <v>0</v>
      </c>
      <c r="AC60" s="66">
        <f t="shared" si="44"/>
        <v>0</v>
      </c>
      <c r="AD60" s="66">
        <f t="shared" si="44"/>
        <v>0</v>
      </c>
      <c r="AE60" s="66">
        <f t="shared" si="44"/>
        <v>0</v>
      </c>
      <c r="AF60" s="122">
        <f t="shared" si="44"/>
        <v>0</v>
      </c>
      <c r="AG60" s="66">
        <f t="shared" si="44"/>
        <v>0</v>
      </c>
      <c r="AH60" s="66">
        <f t="shared" si="44"/>
        <v>0</v>
      </c>
      <c r="AI60" s="66">
        <f t="shared" si="44"/>
        <v>0</v>
      </c>
      <c r="AJ60" s="66">
        <f t="shared" si="44"/>
        <v>0</v>
      </c>
      <c r="AK60" s="168">
        <f t="shared" si="44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86</v>
      </c>
      <c r="C61" s="57"/>
      <c r="D61" s="58" t="s">
        <v>71</v>
      </c>
      <c r="E61" s="59"/>
      <c r="F61" s="60"/>
      <c r="G61" s="60"/>
      <c r="H61" s="61"/>
      <c r="I61" s="60"/>
      <c r="J61" s="60"/>
      <c r="K61" s="60"/>
      <c r="L61" s="60"/>
      <c r="M61" s="60">
        <v>13.4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0.335</v>
      </c>
      <c r="AM61" s="167">
        <f>SUM(AG62:AK62)</f>
        <v>0</v>
      </c>
    </row>
    <row r="62" ht="23.45" customHeight="1" spans="1:39">
      <c r="A62" s="62"/>
      <c r="B62" s="63"/>
      <c r="C62" s="64"/>
      <c r="D62" s="58" t="s">
        <v>72</v>
      </c>
      <c r="E62" s="65">
        <f t="shared" ref="E62:P62" si="47">(E$24*E61)/1000</f>
        <v>0</v>
      </c>
      <c r="F62" s="66">
        <f t="shared" si="47"/>
        <v>0</v>
      </c>
      <c r="G62" s="66">
        <f t="shared" si="47"/>
        <v>0</v>
      </c>
      <c r="H62" s="66">
        <f t="shared" si="47"/>
        <v>0</v>
      </c>
      <c r="I62" s="66">
        <f t="shared" si="47"/>
        <v>0</v>
      </c>
      <c r="J62" s="66">
        <f t="shared" si="47"/>
        <v>0</v>
      </c>
      <c r="K62" s="66">
        <f t="shared" si="47"/>
        <v>0</v>
      </c>
      <c r="L62" s="66">
        <f t="shared" si="47"/>
        <v>0</v>
      </c>
      <c r="M62" s="66">
        <f t="shared" si="47"/>
        <v>0.335</v>
      </c>
      <c r="N62" s="66">
        <f t="shared" si="47"/>
        <v>0</v>
      </c>
      <c r="O62" s="66">
        <f t="shared" si="47"/>
        <v>0</v>
      </c>
      <c r="P62" s="66">
        <f t="shared" si="47"/>
        <v>0</v>
      </c>
      <c r="Q62" s="66">
        <f t="shared" si="44"/>
        <v>0</v>
      </c>
      <c r="R62" s="66">
        <f t="shared" si="44"/>
        <v>0</v>
      </c>
      <c r="S62" s="66">
        <f t="shared" si="44"/>
        <v>0</v>
      </c>
      <c r="T62" s="66">
        <f t="shared" si="44"/>
        <v>0</v>
      </c>
      <c r="U62" s="66">
        <f t="shared" si="44"/>
        <v>0</v>
      </c>
      <c r="V62" s="66">
        <f t="shared" si="44"/>
        <v>0</v>
      </c>
      <c r="W62" s="66">
        <f t="shared" si="44"/>
        <v>0</v>
      </c>
      <c r="X62" s="66">
        <f t="shared" si="44"/>
        <v>0</v>
      </c>
      <c r="Y62" s="66">
        <f t="shared" si="44"/>
        <v>0</v>
      </c>
      <c r="Z62" s="66">
        <f t="shared" si="44"/>
        <v>0</v>
      </c>
      <c r="AA62" s="66">
        <f t="shared" si="44"/>
        <v>0</v>
      </c>
      <c r="AB62" s="66">
        <f t="shared" si="44"/>
        <v>0</v>
      </c>
      <c r="AC62" s="66">
        <f t="shared" si="44"/>
        <v>0</v>
      </c>
      <c r="AD62" s="66">
        <f t="shared" si="44"/>
        <v>0</v>
      </c>
      <c r="AE62" s="66">
        <f t="shared" si="44"/>
        <v>0</v>
      </c>
      <c r="AF62" s="122">
        <f t="shared" si="44"/>
        <v>0</v>
      </c>
      <c r="AG62" s="66">
        <f t="shared" si="44"/>
        <v>0</v>
      </c>
      <c r="AH62" s="66">
        <f t="shared" si="44"/>
        <v>0</v>
      </c>
      <c r="AI62" s="66">
        <f t="shared" si="44"/>
        <v>0</v>
      </c>
      <c r="AJ62" s="66">
        <f t="shared" si="44"/>
        <v>0</v>
      </c>
      <c r="AK62" s="168">
        <f t="shared" si="44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71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72</v>
      </c>
      <c r="E64" s="65">
        <f t="shared" ref="E64:AK78" si="48">(E$24*E63)/1000</f>
        <v>0</v>
      </c>
      <c r="F64" s="66">
        <f t="shared" si="48"/>
        <v>0</v>
      </c>
      <c r="G64" s="66">
        <f t="shared" si="48"/>
        <v>0</v>
      </c>
      <c r="H64" s="66">
        <f t="shared" ref="H64" si="49">(H$24*H63)/1000</f>
        <v>0</v>
      </c>
      <c r="I64" s="66">
        <f t="shared" si="48"/>
        <v>0</v>
      </c>
      <c r="J64" s="66">
        <f t="shared" si="48"/>
        <v>0</v>
      </c>
      <c r="K64" s="66">
        <f t="shared" si="48"/>
        <v>0</v>
      </c>
      <c r="L64" s="66">
        <f t="shared" si="48"/>
        <v>0</v>
      </c>
      <c r="M64" s="66">
        <f t="shared" si="48"/>
        <v>0</v>
      </c>
      <c r="N64" s="66">
        <f t="shared" si="48"/>
        <v>0</v>
      </c>
      <c r="O64" s="66">
        <f t="shared" si="48"/>
        <v>0</v>
      </c>
      <c r="P64" s="66">
        <f t="shared" si="48"/>
        <v>0</v>
      </c>
      <c r="Q64" s="66">
        <f t="shared" si="48"/>
        <v>0</v>
      </c>
      <c r="R64" s="66">
        <f t="shared" si="48"/>
        <v>0</v>
      </c>
      <c r="S64" s="66">
        <f t="shared" si="48"/>
        <v>0</v>
      </c>
      <c r="T64" s="66">
        <f t="shared" si="48"/>
        <v>0</v>
      </c>
      <c r="U64" s="66">
        <f t="shared" si="48"/>
        <v>0</v>
      </c>
      <c r="V64" s="66">
        <f t="shared" si="48"/>
        <v>0</v>
      </c>
      <c r="W64" s="66">
        <f t="shared" si="48"/>
        <v>0</v>
      </c>
      <c r="X64" s="66">
        <f t="shared" si="48"/>
        <v>0</v>
      </c>
      <c r="Y64" s="66">
        <f t="shared" si="48"/>
        <v>0</v>
      </c>
      <c r="Z64" s="66">
        <f t="shared" si="48"/>
        <v>0</v>
      </c>
      <c r="AA64" s="66">
        <f t="shared" si="48"/>
        <v>0</v>
      </c>
      <c r="AB64" s="66">
        <f t="shared" si="48"/>
        <v>0</v>
      </c>
      <c r="AC64" s="66">
        <f t="shared" si="48"/>
        <v>0</v>
      </c>
      <c r="AD64" s="66">
        <f t="shared" si="48"/>
        <v>0</v>
      </c>
      <c r="AE64" s="66">
        <f t="shared" si="48"/>
        <v>0</v>
      </c>
      <c r="AF64" s="122">
        <f t="shared" si="48"/>
        <v>0</v>
      </c>
      <c r="AG64" s="66">
        <f t="shared" si="48"/>
        <v>0</v>
      </c>
      <c r="AH64" s="66">
        <f t="shared" si="48"/>
        <v>0</v>
      </c>
      <c r="AI64" s="66">
        <f t="shared" si="48"/>
        <v>0</v>
      </c>
      <c r="AJ64" s="66">
        <f t="shared" si="48"/>
        <v>0</v>
      </c>
      <c r="AK64" s="168">
        <f t="shared" si="48"/>
        <v>0</v>
      </c>
      <c r="AL64" s="181"/>
      <c r="AM64" s="170"/>
    </row>
    <row r="65" ht="24.6" spans="1:39">
      <c r="A65" s="55">
        <v>17</v>
      </c>
      <c r="B65" s="56" t="s">
        <v>87</v>
      </c>
      <c r="C65" s="57"/>
      <c r="D65" s="58" t="s">
        <v>71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>
        <v>10</v>
      </c>
      <c r="P65" s="92"/>
      <c r="Q65" s="60"/>
      <c r="R65" s="60"/>
      <c r="S65" s="60"/>
      <c r="T65" s="60"/>
      <c r="U65" s="60"/>
      <c r="V65" s="60"/>
      <c r="W65" s="60"/>
      <c r="X65" s="61"/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0.25</v>
      </c>
      <c r="AM65" s="167">
        <f>SUM(AG66:AK66)</f>
        <v>0</v>
      </c>
    </row>
    <row r="66" ht="24.6" spans="1:39">
      <c r="A66" s="62"/>
      <c r="B66" s="63"/>
      <c r="C66" s="64"/>
      <c r="D66" s="58" t="s">
        <v>72</v>
      </c>
      <c r="E66" s="65">
        <f t="shared" ref="E66:AK66" si="50">(E$24*E65)/1000</f>
        <v>0</v>
      </c>
      <c r="F66" s="66">
        <f t="shared" si="50"/>
        <v>0</v>
      </c>
      <c r="G66" s="66">
        <f t="shared" si="50"/>
        <v>0</v>
      </c>
      <c r="H66" s="66">
        <f t="shared" ref="H66" si="51">(H$24*H65)/1000</f>
        <v>0</v>
      </c>
      <c r="I66" s="66">
        <f t="shared" si="50"/>
        <v>0</v>
      </c>
      <c r="J66" s="66">
        <f t="shared" si="50"/>
        <v>0</v>
      </c>
      <c r="K66" s="66">
        <f t="shared" si="50"/>
        <v>0</v>
      </c>
      <c r="L66" s="66">
        <f t="shared" si="50"/>
        <v>0</v>
      </c>
      <c r="M66" s="66">
        <f t="shared" si="50"/>
        <v>0</v>
      </c>
      <c r="N66" s="66">
        <f t="shared" si="50"/>
        <v>0</v>
      </c>
      <c r="O66" s="66">
        <f t="shared" si="50"/>
        <v>0.25</v>
      </c>
      <c r="P66" s="66">
        <f t="shared" si="50"/>
        <v>0</v>
      </c>
      <c r="Q66" s="66">
        <f t="shared" si="50"/>
        <v>0</v>
      </c>
      <c r="R66" s="66">
        <f t="shared" si="50"/>
        <v>0</v>
      </c>
      <c r="S66" s="66">
        <f t="shared" si="50"/>
        <v>0</v>
      </c>
      <c r="T66" s="66">
        <f t="shared" si="50"/>
        <v>0</v>
      </c>
      <c r="U66" s="66">
        <f t="shared" si="50"/>
        <v>0</v>
      </c>
      <c r="V66" s="66">
        <f t="shared" si="50"/>
        <v>0</v>
      </c>
      <c r="W66" s="66">
        <f t="shared" si="50"/>
        <v>0</v>
      </c>
      <c r="X66" s="66">
        <f t="shared" si="50"/>
        <v>0</v>
      </c>
      <c r="Y66" s="66">
        <f t="shared" si="50"/>
        <v>0</v>
      </c>
      <c r="Z66" s="66">
        <f t="shared" si="50"/>
        <v>0</v>
      </c>
      <c r="AA66" s="66">
        <f t="shared" si="50"/>
        <v>0</v>
      </c>
      <c r="AB66" s="66">
        <f t="shared" si="50"/>
        <v>0</v>
      </c>
      <c r="AC66" s="66">
        <f t="shared" si="50"/>
        <v>0</v>
      </c>
      <c r="AD66" s="66">
        <f t="shared" si="50"/>
        <v>0</v>
      </c>
      <c r="AE66" s="66">
        <f t="shared" si="50"/>
        <v>0</v>
      </c>
      <c r="AF66" s="122">
        <f t="shared" si="50"/>
        <v>0</v>
      </c>
      <c r="AG66" s="66">
        <f t="shared" si="50"/>
        <v>0</v>
      </c>
      <c r="AH66" s="66">
        <f t="shared" si="50"/>
        <v>0</v>
      </c>
      <c r="AI66" s="66">
        <f t="shared" si="50"/>
        <v>0</v>
      </c>
      <c r="AJ66" s="66">
        <f t="shared" si="50"/>
        <v>0</v>
      </c>
      <c r="AK66" s="168">
        <f t="shared" si="50"/>
        <v>0</v>
      </c>
      <c r="AL66" s="181"/>
      <c r="AM66" s="170"/>
    </row>
    <row r="67" ht="27" customHeight="1" spans="1:39">
      <c r="A67" s="55">
        <v>18</v>
      </c>
      <c r="B67" s="56" t="s">
        <v>88</v>
      </c>
      <c r="C67" s="57"/>
      <c r="D67" s="58" t="s">
        <v>71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13.45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0.33625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72</v>
      </c>
      <c r="E68" s="65">
        <f t="shared" ref="E68:AK68" si="52">(E$24*E67)/1000</f>
        <v>0</v>
      </c>
      <c r="F68" s="66">
        <f t="shared" si="52"/>
        <v>0</v>
      </c>
      <c r="G68" s="66">
        <f t="shared" si="52"/>
        <v>0</v>
      </c>
      <c r="H68" s="66">
        <f t="shared" ref="H68" si="53">(H$24*H67)/1000</f>
        <v>0</v>
      </c>
      <c r="I68" s="66">
        <f t="shared" si="52"/>
        <v>0</v>
      </c>
      <c r="J68" s="66">
        <f t="shared" si="52"/>
        <v>0</v>
      </c>
      <c r="K68" s="66">
        <f t="shared" si="52"/>
        <v>0</v>
      </c>
      <c r="L68" s="66">
        <f t="shared" si="52"/>
        <v>0</v>
      </c>
      <c r="M68" s="66">
        <f t="shared" si="52"/>
        <v>0</v>
      </c>
      <c r="N68" s="66">
        <f t="shared" si="52"/>
        <v>0.33625</v>
      </c>
      <c r="O68" s="66">
        <f t="shared" si="52"/>
        <v>0</v>
      </c>
      <c r="P68" s="66">
        <f t="shared" si="52"/>
        <v>0</v>
      </c>
      <c r="Q68" s="66">
        <f t="shared" si="52"/>
        <v>0</v>
      </c>
      <c r="R68" s="66">
        <f t="shared" si="52"/>
        <v>0</v>
      </c>
      <c r="S68" s="66">
        <f t="shared" si="52"/>
        <v>0</v>
      </c>
      <c r="T68" s="66">
        <f t="shared" si="52"/>
        <v>0</v>
      </c>
      <c r="U68" s="66">
        <f t="shared" si="52"/>
        <v>0</v>
      </c>
      <c r="V68" s="66">
        <f t="shared" si="52"/>
        <v>0</v>
      </c>
      <c r="W68" s="66">
        <f t="shared" si="52"/>
        <v>0</v>
      </c>
      <c r="X68" s="66">
        <f t="shared" si="52"/>
        <v>0</v>
      </c>
      <c r="Y68" s="66">
        <f t="shared" si="52"/>
        <v>0</v>
      </c>
      <c r="Z68" s="66">
        <f t="shared" si="52"/>
        <v>0</v>
      </c>
      <c r="AA68" s="66">
        <f t="shared" si="52"/>
        <v>0</v>
      </c>
      <c r="AB68" s="66">
        <f t="shared" si="52"/>
        <v>0</v>
      </c>
      <c r="AC68" s="66">
        <f t="shared" si="52"/>
        <v>0</v>
      </c>
      <c r="AD68" s="66">
        <f t="shared" si="52"/>
        <v>0</v>
      </c>
      <c r="AE68" s="66">
        <f t="shared" si="52"/>
        <v>0</v>
      </c>
      <c r="AF68" s="122">
        <f t="shared" si="52"/>
        <v>0</v>
      </c>
      <c r="AG68" s="66">
        <f t="shared" si="52"/>
        <v>0</v>
      </c>
      <c r="AH68" s="66">
        <f t="shared" si="52"/>
        <v>0</v>
      </c>
      <c r="AI68" s="66">
        <f t="shared" si="52"/>
        <v>0</v>
      </c>
      <c r="AJ68" s="66">
        <f t="shared" si="52"/>
        <v>0</v>
      </c>
      <c r="AK68" s="168">
        <f t="shared" si="52"/>
        <v>0</v>
      </c>
      <c r="AL68" s="181"/>
      <c r="AM68" s="170"/>
    </row>
    <row r="69" ht="27" customHeight="1" spans="1:39">
      <c r="A69" s="55">
        <v>19</v>
      </c>
      <c r="B69" s="56" t="s">
        <v>89</v>
      </c>
      <c r="C69" s="57"/>
      <c r="D69" s="58" t="s">
        <v>71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/>
      <c r="P69" s="92"/>
      <c r="Q69" s="60"/>
      <c r="R69" s="60"/>
      <c r="S69" s="60"/>
      <c r="T69" s="60"/>
      <c r="U69" s="60"/>
      <c r="V69" s="60"/>
      <c r="W69" s="60"/>
      <c r="X69" s="61">
        <v>20</v>
      </c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0.5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72</v>
      </c>
      <c r="E70" s="65">
        <f t="shared" ref="E70:AK70" si="54">(E$24*E69)/1000</f>
        <v>0</v>
      </c>
      <c r="F70" s="66">
        <f t="shared" si="54"/>
        <v>0</v>
      </c>
      <c r="G70" s="66">
        <f t="shared" si="54"/>
        <v>0</v>
      </c>
      <c r="H70" s="66">
        <f t="shared" ref="H70" si="55">(H$24*H69)/1000</f>
        <v>0</v>
      </c>
      <c r="I70" s="66">
        <f t="shared" si="54"/>
        <v>0</v>
      </c>
      <c r="J70" s="66">
        <f t="shared" si="54"/>
        <v>0</v>
      </c>
      <c r="K70" s="66">
        <f t="shared" si="54"/>
        <v>0</v>
      </c>
      <c r="L70" s="66">
        <f t="shared" si="54"/>
        <v>0</v>
      </c>
      <c r="M70" s="66">
        <f t="shared" si="54"/>
        <v>0</v>
      </c>
      <c r="N70" s="66">
        <f t="shared" si="54"/>
        <v>0</v>
      </c>
      <c r="O70" s="66">
        <f t="shared" si="54"/>
        <v>0</v>
      </c>
      <c r="P70" s="66">
        <f t="shared" si="54"/>
        <v>0</v>
      </c>
      <c r="Q70" s="66">
        <f t="shared" si="54"/>
        <v>0</v>
      </c>
      <c r="R70" s="66">
        <f t="shared" si="54"/>
        <v>0</v>
      </c>
      <c r="S70" s="66">
        <f t="shared" si="54"/>
        <v>0</v>
      </c>
      <c r="T70" s="66">
        <f t="shared" si="54"/>
        <v>0</v>
      </c>
      <c r="U70" s="66">
        <f t="shared" si="54"/>
        <v>0</v>
      </c>
      <c r="V70" s="66">
        <f t="shared" si="54"/>
        <v>0</v>
      </c>
      <c r="W70" s="66">
        <f t="shared" si="54"/>
        <v>0</v>
      </c>
      <c r="X70" s="66">
        <f t="shared" si="54"/>
        <v>0.5</v>
      </c>
      <c r="Y70" s="66">
        <f t="shared" si="54"/>
        <v>0</v>
      </c>
      <c r="Z70" s="66">
        <f t="shared" si="54"/>
        <v>0</v>
      </c>
      <c r="AA70" s="66">
        <f t="shared" si="54"/>
        <v>0</v>
      </c>
      <c r="AB70" s="66">
        <f t="shared" si="54"/>
        <v>0</v>
      </c>
      <c r="AC70" s="66">
        <f t="shared" si="54"/>
        <v>0</v>
      </c>
      <c r="AD70" s="66">
        <f t="shared" si="54"/>
        <v>0</v>
      </c>
      <c r="AE70" s="66">
        <f t="shared" si="54"/>
        <v>0</v>
      </c>
      <c r="AF70" s="122">
        <f t="shared" si="54"/>
        <v>0</v>
      </c>
      <c r="AG70" s="66">
        <f t="shared" si="54"/>
        <v>0</v>
      </c>
      <c r="AH70" s="66">
        <f t="shared" si="54"/>
        <v>0</v>
      </c>
      <c r="AI70" s="66">
        <f t="shared" si="54"/>
        <v>0</v>
      </c>
      <c r="AJ70" s="66">
        <f t="shared" si="54"/>
        <v>0</v>
      </c>
      <c r="AK70" s="168">
        <f t="shared" si="54"/>
        <v>0</v>
      </c>
      <c r="AL70" s="181"/>
      <c r="AM70" s="170"/>
    </row>
    <row r="71" ht="25.2" spans="1:39">
      <c r="A71" s="71"/>
      <c r="B71" s="56" t="s">
        <v>90</v>
      </c>
      <c r="C71" s="57"/>
      <c r="D71" s="58" t="s">
        <v>71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/>
      <c r="S71" s="60"/>
      <c r="T71" s="60"/>
      <c r="U71" s="60"/>
      <c r="V71" s="60"/>
      <c r="W71" s="60"/>
      <c r="X71" s="61">
        <v>4.4</v>
      </c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0.11</v>
      </c>
      <c r="AM71" s="167">
        <f>SUM(AG72:AK72)</f>
        <v>0</v>
      </c>
    </row>
    <row r="72" ht="25.2" spans="1:40">
      <c r="A72" s="71"/>
      <c r="B72" s="63"/>
      <c r="C72" s="64"/>
      <c r="D72" s="58" t="s">
        <v>72</v>
      </c>
      <c r="E72" s="65">
        <f t="shared" ref="E72:AK72" si="56">(E$24*E71)/1000</f>
        <v>0</v>
      </c>
      <c r="F72" s="66">
        <f t="shared" si="56"/>
        <v>0</v>
      </c>
      <c r="G72" s="66">
        <f t="shared" si="56"/>
        <v>0</v>
      </c>
      <c r="H72" s="66">
        <f t="shared" ref="H72" si="57">(H$24*H71)/1000</f>
        <v>0</v>
      </c>
      <c r="I72" s="66">
        <f t="shared" si="56"/>
        <v>0</v>
      </c>
      <c r="J72" s="66">
        <f t="shared" si="56"/>
        <v>0</v>
      </c>
      <c r="K72" s="66">
        <f t="shared" si="56"/>
        <v>0</v>
      </c>
      <c r="L72" s="66">
        <f t="shared" si="56"/>
        <v>0</v>
      </c>
      <c r="M72" s="66">
        <f t="shared" si="56"/>
        <v>0</v>
      </c>
      <c r="N72" s="66">
        <f t="shared" si="56"/>
        <v>0</v>
      </c>
      <c r="O72" s="66">
        <f t="shared" si="56"/>
        <v>0</v>
      </c>
      <c r="P72" s="66">
        <f t="shared" si="56"/>
        <v>0</v>
      </c>
      <c r="Q72" s="66">
        <f t="shared" si="56"/>
        <v>0</v>
      </c>
      <c r="R72" s="66">
        <f t="shared" si="56"/>
        <v>0</v>
      </c>
      <c r="S72" s="66">
        <f t="shared" si="56"/>
        <v>0</v>
      </c>
      <c r="T72" s="66">
        <f t="shared" si="56"/>
        <v>0</v>
      </c>
      <c r="U72" s="66">
        <f t="shared" si="56"/>
        <v>0</v>
      </c>
      <c r="V72" s="66">
        <f t="shared" si="56"/>
        <v>0</v>
      </c>
      <c r="W72" s="66">
        <f t="shared" si="56"/>
        <v>0</v>
      </c>
      <c r="X72" s="66">
        <f t="shared" si="56"/>
        <v>0.11</v>
      </c>
      <c r="Y72" s="66">
        <f t="shared" si="56"/>
        <v>0</v>
      </c>
      <c r="Z72" s="66">
        <f t="shared" si="56"/>
        <v>0</v>
      </c>
      <c r="AA72" s="66">
        <f t="shared" si="56"/>
        <v>0</v>
      </c>
      <c r="AB72" s="66">
        <f t="shared" si="56"/>
        <v>0</v>
      </c>
      <c r="AC72" s="66">
        <f t="shared" si="56"/>
        <v>0</v>
      </c>
      <c r="AD72" s="66">
        <f t="shared" si="56"/>
        <v>0</v>
      </c>
      <c r="AE72" s="66">
        <f t="shared" si="56"/>
        <v>0</v>
      </c>
      <c r="AF72" s="122">
        <f t="shared" si="56"/>
        <v>0</v>
      </c>
      <c r="AG72" s="66">
        <f t="shared" si="56"/>
        <v>0</v>
      </c>
      <c r="AH72" s="66">
        <f t="shared" si="56"/>
        <v>0</v>
      </c>
      <c r="AI72" s="66">
        <f t="shared" si="56"/>
        <v>0</v>
      </c>
      <c r="AJ72" s="66">
        <f t="shared" si="56"/>
        <v>0</v>
      </c>
      <c r="AK72" s="168">
        <f t="shared" si="56"/>
        <v>0</v>
      </c>
      <c r="AL72" s="181"/>
      <c r="AM72" s="170"/>
      <c r="AN72" s="217" t="s">
        <v>91</v>
      </c>
    </row>
    <row r="73" ht="27" customHeight="1" spans="1:39">
      <c r="A73" s="55">
        <v>20</v>
      </c>
      <c r="B73" s="56" t="s">
        <v>49</v>
      </c>
      <c r="C73" s="57"/>
      <c r="D73" s="58" t="s">
        <v>71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>
        <v>152</v>
      </c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3.8</v>
      </c>
      <c r="AM73" s="167">
        <f>SUM(AG74:AK74)</f>
        <v>0</v>
      </c>
    </row>
    <row r="74" ht="23.45" customHeight="1" spans="1:40">
      <c r="A74" s="62"/>
      <c r="B74" s="63"/>
      <c r="C74" s="64"/>
      <c r="D74" s="58" t="s">
        <v>72</v>
      </c>
      <c r="E74" s="65">
        <f t="shared" ref="E74:M74" si="58">(E$24*E73)/1000</f>
        <v>0</v>
      </c>
      <c r="F74" s="66">
        <f t="shared" si="58"/>
        <v>0</v>
      </c>
      <c r="G74" s="66">
        <f t="shared" si="58"/>
        <v>0</v>
      </c>
      <c r="H74" s="66">
        <f t="shared" si="58"/>
        <v>0</v>
      </c>
      <c r="I74" s="66">
        <f t="shared" si="58"/>
        <v>0</v>
      </c>
      <c r="J74" s="66">
        <f t="shared" si="58"/>
        <v>0</v>
      </c>
      <c r="K74" s="66">
        <f t="shared" si="58"/>
        <v>0</v>
      </c>
      <c r="L74" s="66">
        <f t="shared" si="58"/>
        <v>0</v>
      </c>
      <c r="M74" s="66">
        <f t="shared" si="58"/>
        <v>0</v>
      </c>
      <c r="N74" s="66">
        <f t="shared" si="48"/>
        <v>0</v>
      </c>
      <c r="O74" s="66">
        <f t="shared" si="48"/>
        <v>0</v>
      </c>
      <c r="P74" s="66">
        <f t="shared" si="48"/>
        <v>0</v>
      </c>
      <c r="Q74" s="66">
        <f t="shared" si="48"/>
        <v>0</v>
      </c>
      <c r="R74" s="66">
        <f t="shared" si="48"/>
        <v>3.8</v>
      </c>
      <c r="S74" s="66">
        <f t="shared" si="48"/>
        <v>0</v>
      </c>
      <c r="T74" s="66">
        <f t="shared" si="48"/>
        <v>0</v>
      </c>
      <c r="U74" s="66">
        <f t="shared" si="48"/>
        <v>0</v>
      </c>
      <c r="V74" s="66">
        <f t="shared" si="48"/>
        <v>0</v>
      </c>
      <c r="W74" s="66">
        <f t="shared" si="48"/>
        <v>0</v>
      </c>
      <c r="X74" s="66">
        <f t="shared" si="48"/>
        <v>0</v>
      </c>
      <c r="Y74" s="66">
        <f t="shared" si="48"/>
        <v>0</v>
      </c>
      <c r="Z74" s="66">
        <f t="shared" si="48"/>
        <v>0</v>
      </c>
      <c r="AA74" s="66">
        <f t="shared" si="48"/>
        <v>0</v>
      </c>
      <c r="AB74" s="66">
        <f t="shared" si="48"/>
        <v>0</v>
      </c>
      <c r="AC74" s="66">
        <f t="shared" si="48"/>
        <v>0</v>
      </c>
      <c r="AD74" s="66">
        <f t="shared" si="48"/>
        <v>0</v>
      </c>
      <c r="AE74" s="66">
        <f t="shared" si="48"/>
        <v>0</v>
      </c>
      <c r="AF74" s="122">
        <f t="shared" si="48"/>
        <v>0</v>
      </c>
      <c r="AG74" s="66">
        <f t="shared" si="48"/>
        <v>0</v>
      </c>
      <c r="AH74" s="66">
        <f t="shared" si="48"/>
        <v>0</v>
      </c>
      <c r="AI74" s="66">
        <f t="shared" si="48"/>
        <v>0</v>
      </c>
      <c r="AJ74" s="66">
        <f t="shared" si="48"/>
        <v>0</v>
      </c>
      <c r="AK74" s="168">
        <f t="shared" si="48"/>
        <v>0</v>
      </c>
      <c r="AL74" s="181"/>
      <c r="AM74" s="170"/>
      <c r="AN74" s="217"/>
    </row>
    <row r="75" ht="24.6" spans="1:39">
      <c r="A75" s="55">
        <v>21</v>
      </c>
      <c r="B75" s="56" t="s">
        <v>92</v>
      </c>
      <c r="C75" s="57"/>
      <c r="D75" s="58" t="s">
        <v>71</v>
      </c>
      <c r="E75" s="59"/>
      <c r="F75" s="60"/>
      <c r="G75" s="60"/>
      <c r="H75" s="61">
        <v>0.3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59">SUM(E76:AF76)</f>
        <v>0.0075</v>
      </c>
      <c r="AM75" s="167">
        <f>SUM(AG76:AK76)</f>
        <v>0</v>
      </c>
    </row>
    <row r="76" ht="24.6" spans="1:39">
      <c r="A76" s="62"/>
      <c r="B76" s="63"/>
      <c r="C76" s="64"/>
      <c r="D76" s="58" t="s">
        <v>72</v>
      </c>
      <c r="E76" s="65">
        <f t="shared" ref="E76:AK76" si="60">(E$24*E75)/1000</f>
        <v>0</v>
      </c>
      <c r="F76" s="66">
        <f t="shared" si="60"/>
        <v>0</v>
      </c>
      <c r="G76" s="66">
        <f t="shared" si="60"/>
        <v>0</v>
      </c>
      <c r="H76" s="66">
        <f t="shared" si="60"/>
        <v>0.0075</v>
      </c>
      <c r="I76" s="66">
        <f t="shared" si="60"/>
        <v>0</v>
      </c>
      <c r="J76" s="66">
        <f t="shared" si="60"/>
        <v>0</v>
      </c>
      <c r="K76" s="66">
        <f t="shared" si="60"/>
        <v>0</v>
      </c>
      <c r="L76" s="66">
        <f t="shared" si="60"/>
        <v>0</v>
      </c>
      <c r="M76" s="66">
        <f t="shared" si="60"/>
        <v>0</v>
      </c>
      <c r="N76" s="66">
        <f t="shared" si="60"/>
        <v>0</v>
      </c>
      <c r="O76" s="66">
        <f t="shared" si="60"/>
        <v>0</v>
      </c>
      <c r="P76" s="66">
        <f t="shared" si="60"/>
        <v>0</v>
      </c>
      <c r="Q76" s="66">
        <f t="shared" si="60"/>
        <v>0</v>
      </c>
      <c r="R76" s="66">
        <f t="shared" si="60"/>
        <v>0</v>
      </c>
      <c r="S76" s="66">
        <f t="shared" si="60"/>
        <v>0</v>
      </c>
      <c r="T76" s="66">
        <f t="shared" si="60"/>
        <v>0</v>
      </c>
      <c r="U76" s="66">
        <f t="shared" si="60"/>
        <v>0</v>
      </c>
      <c r="V76" s="66">
        <f t="shared" si="60"/>
        <v>0</v>
      </c>
      <c r="W76" s="66">
        <f t="shared" si="60"/>
        <v>0</v>
      </c>
      <c r="X76" s="66">
        <f t="shared" si="60"/>
        <v>0</v>
      </c>
      <c r="Y76" s="66">
        <f t="shared" si="60"/>
        <v>0</v>
      </c>
      <c r="Z76" s="66">
        <f t="shared" si="60"/>
        <v>0</v>
      </c>
      <c r="AA76" s="66">
        <f t="shared" si="60"/>
        <v>0</v>
      </c>
      <c r="AB76" s="66">
        <f t="shared" si="60"/>
        <v>0</v>
      </c>
      <c r="AC76" s="66">
        <f t="shared" si="60"/>
        <v>0</v>
      </c>
      <c r="AD76" s="66">
        <f t="shared" si="60"/>
        <v>0</v>
      </c>
      <c r="AE76" s="66">
        <f t="shared" si="60"/>
        <v>0</v>
      </c>
      <c r="AF76" s="122">
        <f t="shared" si="60"/>
        <v>0</v>
      </c>
      <c r="AG76" s="66">
        <f t="shared" si="60"/>
        <v>0</v>
      </c>
      <c r="AH76" s="66">
        <f t="shared" si="60"/>
        <v>0</v>
      </c>
      <c r="AI76" s="66">
        <f t="shared" si="60"/>
        <v>0</v>
      </c>
      <c r="AJ76" s="66">
        <f t="shared" si="60"/>
        <v>0</v>
      </c>
      <c r="AK76" s="168">
        <f t="shared" si="60"/>
        <v>0</v>
      </c>
      <c r="AL76" s="181"/>
      <c r="AM76" s="170"/>
    </row>
    <row r="77" ht="25.2" hidden="1" spans="1:39">
      <c r="A77" s="71"/>
      <c r="B77" s="56" t="s">
        <v>89</v>
      </c>
      <c r="C77" s="57"/>
      <c r="D77" s="58" t="s">
        <v>71</v>
      </c>
      <c r="E77" s="59"/>
      <c r="F77" s="60"/>
      <c r="G77" s="60"/>
      <c r="H77" s="61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61">SUM(E78:AF78)</f>
        <v>0</v>
      </c>
      <c r="AM77" s="167">
        <f>SUM(AG78:AK78)</f>
        <v>0</v>
      </c>
    </row>
    <row r="78" ht="25.2" hidden="1" spans="1:39">
      <c r="A78" s="71"/>
      <c r="B78" s="63"/>
      <c r="C78" s="64"/>
      <c r="D78" s="58" t="s">
        <v>72</v>
      </c>
      <c r="E78" s="65">
        <f t="shared" ref="E78:R78" si="62">(E$24*E77)/1000</f>
        <v>0</v>
      </c>
      <c r="F78" s="66">
        <f t="shared" si="62"/>
        <v>0</v>
      </c>
      <c r="G78" s="66">
        <f t="shared" si="62"/>
        <v>0</v>
      </c>
      <c r="H78" s="66">
        <f t="shared" si="62"/>
        <v>0</v>
      </c>
      <c r="I78" s="66">
        <f t="shared" si="62"/>
        <v>0</v>
      </c>
      <c r="J78" s="66">
        <f t="shared" si="62"/>
        <v>0</v>
      </c>
      <c r="K78" s="66">
        <f t="shared" si="62"/>
        <v>0</v>
      </c>
      <c r="L78" s="66">
        <f t="shared" si="62"/>
        <v>0</v>
      </c>
      <c r="M78" s="66">
        <f t="shared" si="62"/>
        <v>0</v>
      </c>
      <c r="N78" s="66">
        <f t="shared" si="62"/>
        <v>0</v>
      </c>
      <c r="O78" s="66">
        <f t="shared" si="62"/>
        <v>0</v>
      </c>
      <c r="P78" s="66">
        <f t="shared" si="62"/>
        <v>0</v>
      </c>
      <c r="Q78" s="66">
        <f t="shared" si="62"/>
        <v>0</v>
      </c>
      <c r="R78" s="66">
        <f t="shared" si="62"/>
        <v>0</v>
      </c>
      <c r="S78" s="66"/>
      <c r="T78" s="66"/>
      <c r="U78" s="66"/>
      <c r="V78" s="66">
        <f t="shared" si="48"/>
        <v>0</v>
      </c>
      <c r="W78" s="66">
        <f t="shared" si="48"/>
        <v>0</v>
      </c>
      <c r="X78" s="66">
        <f t="shared" si="48"/>
        <v>0</v>
      </c>
      <c r="Y78" s="66">
        <f t="shared" si="48"/>
        <v>0</v>
      </c>
      <c r="Z78" s="66">
        <f t="shared" si="48"/>
        <v>0</v>
      </c>
      <c r="AA78" s="66">
        <f t="shared" si="48"/>
        <v>0</v>
      </c>
      <c r="AB78" s="66">
        <f t="shared" si="48"/>
        <v>0</v>
      </c>
      <c r="AC78" s="66">
        <f t="shared" si="48"/>
        <v>0</v>
      </c>
      <c r="AD78" s="66">
        <f t="shared" si="48"/>
        <v>0</v>
      </c>
      <c r="AE78" s="66">
        <f t="shared" si="48"/>
        <v>0</v>
      </c>
      <c r="AF78" s="122">
        <f t="shared" si="48"/>
        <v>0</v>
      </c>
      <c r="AG78" s="66">
        <f t="shared" si="48"/>
        <v>0</v>
      </c>
      <c r="AH78" s="66">
        <f t="shared" si="48"/>
        <v>0</v>
      </c>
      <c r="AI78" s="66">
        <f t="shared" si="48"/>
        <v>0</v>
      </c>
      <c r="AJ78" s="66">
        <f t="shared" si="48"/>
        <v>0</v>
      </c>
      <c r="AK78" s="168">
        <f t="shared" si="48"/>
        <v>0</v>
      </c>
      <c r="AL78" s="181"/>
      <c r="AM78" s="170"/>
    </row>
    <row r="79" ht="24.6" spans="1:39">
      <c r="A79" s="55">
        <v>22</v>
      </c>
      <c r="B79" s="56" t="s">
        <v>93</v>
      </c>
      <c r="C79" s="57"/>
      <c r="D79" s="58" t="s">
        <v>71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>
        <v>103.68</v>
      </c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63">SUM(E80:AF80)</f>
        <v>2.592</v>
      </c>
      <c r="AM79" s="167">
        <f>SUM(AG80:AK80)</f>
        <v>0</v>
      </c>
    </row>
    <row r="80" ht="31.2" spans="1:40">
      <c r="A80" s="62"/>
      <c r="B80" s="63"/>
      <c r="C80" s="64"/>
      <c r="D80" s="58" t="s">
        <v>72</v>
      </c>
      <c r="E80" s="65">
        <f t="shared" ref="E80:Q80" si="64">(E$24*E79)/1000</f>
        <v>0</v>
      </c>
      <c r="F80" s="66">
        <f t="shared" si="64"/>
        <v>0</v>
      </c>
      <c r="G80" s="66">
        <f t="shared" si="64"/>
        <v>0</v>
      </c>
      <c r="H80" s="66">
        <f t="shared" si="64"/>
        <v>0</v>
      </c>
      <c r="I80" s="66">
        <f t="shared" si="64"/>
        <v>0</v>
      </c>
      <c r="J80" s="66">
        <f t="shared" si="64"/>
        <v>0</v>
      </c>
      <c r="K80" s="66">
        <f t="shared" si="64"/>
        <v>0</v>
      </c>
      <c r="L80" s="66">
        <f t="shared" si="64"/>
        <v>0</v>
      </c>
      <c r="M80" s="66">
        <f t="shared" si="64"/>
        <v>0</v>
      </c>
      <c r="N80" s="66">
        <f t="shared" si="64"/>
        <v>0</v>
      </c>
      <c r="O80" s="66">
        <f t="shared" si="64"/>
        <v>0</v>
      </c>
      <c r="P80" s="66">
        <f t="shared" si="64"/>
        <v>0</v>
      </c>
      <c r="Q80" s="66">
        <f t="shared" si="64"/>
        <v>0</v>
      </c>
      <c r="R80" s="66"/>
      <c r="S80" s="66"/>
      <c r="T80" s="66"/>
      <c r="U80" s="66"/>
      <c r="V80" s="66">
        <f t="shared" ref="V80:AK80" si="65">(V$24*V79)/1000</f>
        <v>0</v>
      </c>
      <c r="W80" s="66">
        <f t="shared" si="65"/>
        <v>0</v>
      </c>
      <c r="X80" s="66">
        <f t="shared" si="65"/>
        <v>2.592</v>
      </c>
      <c r="Y80" s="66">
        <f t="shared" si="65"/>
        <v>0</v>
      </c>
      <c r="Z80" s="66">
        <f t="shared" si="65"/>
        <v>0</v>
      </c>
      <c r="AA80" s="66">
        <f t="shared" si="65"/>
        <v>0</v>
      </c>
      <c r="AB80" s="66">
        <f t="shared" si="65"/>
        <v>0</v>
      </c>
      <c r="AC80" s="66">
        <f t="shared" si="65"/>
        <v>0</v>
      </c>
      <c r="AD80" s="66">
        <f t="shared" si="65"/>
        <v>0</v>
      </c>
      <c r="AE80" s="66">
        <f t="shared" si="65"/>
        <v>0</v>
      </c>
      <c r="AF80" s="122">
        <f t="shared" si="65"/>
        <v>0</v>
      </c>
      <c r="AG80" s="66">
        <f t="shared" si="65"/>
        <v>0</v>
      </c>
      <c r="AH80" s="66">
        <f t="shared" si="65"/>
        <v>0</v>
      </c>
      <c r="AI80" s="66">
        <f t="shared" si="65"/>
        <v>0</v>
      </c>
      <c r="AJ80" s="66">
        <f t="shared" si="65"/>
        <v>0</v>
      </c>
      <c r="AK80" s="168">
        <f t="shared" si="65"/>
        <v>0</v>
      </c>
      <c r="AL80" s="181"/>
      <c r="AM80" s="170"/>
      <c r="AN80" s="223"/>
    </row>
    <row r="81" ht="24.6" spans="1:39">
      <c r="A81" s="55">
        <v>22</v>
      </c>
      <c r="B81" s="56" t="s">
        <v>94</v>
      </c>
      <c r="C81" s="57"/>
      <c r="D81" s="58" t="s">
        <v>71</v>
      </c>
      <c r="E81" s="59"/>
      <c r="F81" s="60"/>
      <c r="G81" s="60">
        <v>44.4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63"/>
        <v>1.11</v>
      </c>
      <c r="AM81" s="167">
        <f>SUM(AG82:AK82)</f>
        <v>0</v>
      </c>
    </row>
    <row r="82" ht="24.6" spans="1:40">
      <c r="A82" s="62"/>
      <c r="B82" s="63"/>
      <c r="C82" s="64"/>
      <c r="D82" s="58" t="s">
        <v>72</v>
      </c>
      <c r="E82" s="65">
        <f t="shared" ref="E82:AK82" si="66">(E$24*E81)/1000</f>
        <v>0</v>
      </c>
      <c r="F82" s="66">
        <f t="shared" si="66"/>
        <v>0</v>
      </c>
      <c r="G82" s="66">
        <f t="shared" si="66"/>
        <v>1.11</v>
      </c>
      <c r="H82" s="66">
        <f t="shared" ref="H82" si="67">(H$24*H81)/1000</f>
        <v>0</v>
      </c>
      <c r="I82" s="66">
        <f t="shared" si="66"/>
        <v>0</v>
      </c>
      <c r="J82" s="66">
        <f t="shared" si="66"/>
        <v>0</v>
      </c>
      <c r="K82" s="66">
        <f t="shared" si="66"/>
        <v>0</v>
      </c>
      <c r="L82" s="66">
        <f t="shared" si="66"/>
        <v>0</v>
      </c>
      <c r="M82" s="66">
        <f t="shared" si="66"/>
        <v>0</v>
      </c>
      <c r="N82" s="66">
        <f t="shared" si="66"/>
        <v>0</v>
      </c>
      <c r="O82" s="66">
        <f t="shared" si="66"/>
        <v>0</v>
      </c>
      <c r="P82" s="66">
        <f t="shared" si="66"/>
        <v>0</v>
      </c>
      <c r="Q82" s="66">
        <f t="shared" si="66"/>
        <v>0</v>
      </c>
      <c r="R82" s="66">
        <f t="shared" si="66"/>
        <v>0</v>
      </c>
      <c r="S82" s="66">
        <f t="shared" si="66"/>
        <v>0</v>
      </c>
      <c r="T82" s="66">
        <f t="shared" si="66"/>
        <v>0</v>
      </c>
      <c r="U82" s="66">
        <f t="shared" si="66"/>
        <v>0</v>
      </c>
      <c r="V82" s="66">
        <f t="shared" si="66"/>
        <v>0</v>
      </c>
      <c r="W82" s="66">
        <f t="shared" si="66"/>
        <v>0</v>
      </c>
      <c r="X82" s="66">
        <f t="shared" si="66"/>
        <v>0</v>
      </c>
      <c r="Y82" s="66">
        <f t="shared" si="66"/>
        <v>0</v>
      </c>
      <c r="Z82" s="66">
        <f t="shared" si="66"/>
        <v>0</v>
      </c>
      <c r="AA82" s="66">
        <f t="shared" si="66"/>
        <v>0</v>
      </c>
      <c r="AB82" s="66">
        <f t="shared" si="66"/>
        <v>0</v>
      </c>
      <c r="AC82" s="66">
        <f t="shared" si="66"/>
        <v>0</v>
      </c>
      <c r="AD82" s="66">
        <f t="shared" si="66"/>
        <v>0</v>
      </c>
      <c r="AE82" s="66">
        <f t="shared" si="66"/>
        <v>0</v>
      </c>
      <c r="AF82" s="122">
        <f t="shared" si="66"/>
        <v>0</v>
      </c>
      <c r="AG82" s="66">
        <f t="shared" si="66"/>
        <v>0</v>
      </c>
      <c r="AH82" s="66">
        <f t="shared" si="66"/>
        <v>0</v>
      </c>
      <c r="AI82" s="66">
        <f t="shared" si="66"/>
        <v>0</v>
      </c>
      <c r="AJ82" s="66">
        <f t="shared" si="66"/>
        <v>0</v>
      </c>
      <c r="AK82" s="168">
        <f t="shared" si="66"/>
        <v>0</v>
      </c>
      <c r="AL82" s="181"/>
      <c r="AM82" s="170"/>
      <c r="AN82" s="217"/>
    </row>
    <row r="83" ht="24.6" spans="1:39">
      <c r="A83" s="55">
        <v>23</v>
      </c>
      <c r="B83" s="56" t="s">
        <v>95</v>
      </c>
      <c r="C83" s="57"/>
      <c r="D83" s="58" t="s">
        <v>71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63"/>
        <v>0.05</v>
      </c>
      <c r="AM83" s="167">
        <f>SUM(AG84:AK84)</f>
        <v>0</v>
      </c>
    </row>
    <row r="84" ht="24.6" spans="1:39">
      <c r="A84" s="62"/>
      <c r="B84" s="63"/>
      <c r="C84" s="64"/>
      <c r="D84" s="58" t="s">
        <v>72</v>
      </c>
      <c r="E84" s="65">
        <f t="shared" ref="E84:AK84" si="68">(E$24*E83)/1000</f>
        <v>0</v>
      </c>
      <c r="F84" s="66">
        <f t="shared" si="68"/>
        <v>0</v>
      </c>
      <c r="G84" s="66">
        <f t="shared" si="68"/>
        <v>0</v>
      </c>
      <c r="H84" s="66">
        <f t="shared" ref="H84" si="69">(H$24*H83)/1000</f>
        <v>0</v>
      </c>
      <c r="I84" s="66">
        <f t="shared" si="68"/>
        <v>0</v>
      </c>
      <c r="J84" s="66">
        <f t="shared" si="68"/>
        <v>0</v>
      </c>
      <c r="K84" s="66">
        <f t="shared" si="68"/>
        <v>0</v>
      </c>
      <c r="L84" s="66">
        <f t="shared" si="68"/>
        <v>0</v>
      </c>
      <c r="M84" s="66">
        <f t="shared" si="68"/>
        <v>0</v>
      </c>
      <c r="N84" s="66">
        <f t="shared" si="68"/>
        <v>0</v>
      </c>
      <c r="O84" s="66">
        <f t="shared" si="68"/>
        <v>0</v>
      </c>
      <c r="P84" s="66">
        <f t="shared" si="68"/>
        <v>0</v>
      </c>
      <c r="Q84" s="66">
        <f t="shared" si="68"/>
        <v>0</v>
      </c>
      <c r="R84" s="66">
        <f t="shared" si="68"/>
        <v>0</v>
      </c>
      <c r="S84" s="66">
        <f t="shared" si="68"/>
        <v>0</v>
      </c>
      <c r="T84" s="66">
        <f t="shared" si="68"/>
        <v>0</v>
      </c>
      <c r="U84" s="66">
        <f t="shared" si="68"/>
        <v>0</v>
      </c>
      <c r="V84" s="66">
        <f t="shared" si="68"/>
        <v>0</v>
      </c>
      <c r="W84" s="66">
        <f t="shared" si="68"/>
        <v>0</v>
      </c>
      <c r="X84" s="66">
        <f t="shared" si="68"/>
        <v>0</v>
      </c>
      <c r="Y84" s="66">
        <f t="shared" si="68"/>
        <v>0.05</v>
      </c>
      <c r="Z84" s="66">
        <f t="shared" si="68"/>
        <v>0</v>
      </c>
      <c r="AA84" s="66">
        <f t="shared" si="68"/>
        <v>0</v>
      </c>
      <c r="AB84" s="66">
        <f t="shared" si="68"/>
        <v>0</v>
      </c>
      <c r="AC84" s="66">
        <f t="shared" si="68"/>
        <v>0</v>
      </c>
      <c r="AD84" s="66">
        <f t="shared" si="68"/>
        <v>0</v>
      </c>
      <c r="AE84" s="66">
        <f t="shared" si="68"/>
        <v>0</v>
      </c>
      <c r="AF84" s="122">
        <f t="shared" si="68"/>
        <v>0</v>
      </c>
      <c r="AG84" s="66">
        <f t="shared" si="68"/>
        <v>0</v>
      </c>
      <c r="AH84" s="66">
        <f t="shared" si="68"/>
        <v>0</v>
      </c>
      <c r="AI84" s="66">
        <f t="shared" si="68"/>
        <v>0</v>
      </c>
      <c r="AJ84" s="66">
        <f t="shared" si="68"/>
        <v>0</v>
      </c>
      <c r="AK84" s="168">
        <f t="shared" si="68"/>
        <v>0</v>
      </c>
      <c r="AL84" s="181"/>
      <c r="AM84" s="170"/>
    </row>
    <row r="85" ht="24.6" spans="1:39">
      <c r="A85" s="55">
        <v>24</v>
      </c>
      <c r="B85" s="67" t="s">
        <v>96</v>
      </c>
      <c r="C85" s="57"/>
      <c r="D85" s="58" t="s">
        <v>71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>
        <v>61.3</v>
      </c>
      <c r="P85" s="60"/>
      <c r="Q85" s="60"/>
      <c r="R85" s="60"/>
      <c r="S85" s="60"/>
      <c r="T85" s="60"/>
      <c r="U85" s="60"/>
      <c r="V85" s="60"/>
      <c r="W85" s="60"/>
      <c r="X85" s="61"/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63"/>
        <v>1.5325</v>
      </c>
      <c r="AM85" s="167">
        <f>SUM(AG86:AK86)</f>
        <v>0</v>
      </c>
    </row>
    <row r="86" ht="24.6" spans="1:40">
      <c r="A86" s="62"/>
      <c r="B86" s="68"/>
      <c r="C86" s="183"/>
      <c r="D86" s="184" t="s">
        <v>72</v>
      </c>
      <c r="E86" s="185">
        <f t="shared" ref="E86:AK86" si="70">(E$24*E85)/1000</f>
        <v>0</v>
      </c>
      <c r="F86" s="186">
        <f t="shared" si="70"/>
        <v>0</v>
      </c>
      <c r="G86" s="186">
        <f t="shared" si="70"/>
        <v>0</v>
      </c>
      <c r="H86" s="186">
        <f t="shared" ref="H86" si="71">(H$24*H85)/1000</f>
        <v>0</v>
      </c>
      <c r="I86" s="186">
        <f t="shared" si="70"/>
        <v>0</v>
      </c>
      <c r="J86" s="186">
        <f t="shared" si="70"/>
        <v>0</v>
      </c>
      <c r="K86" s="186">
        <f t="shared" si="70"/>
        <v>0</v>
      </c>
      <c r="L86" s="186">
        <f t="shared" si="70"/>
        <v>0</v>
      </c>
      <c r="M86" s="186">
        <f t="shared" si="70"/>
        <v>0</v>
      </c>
      <c r="N86" s="186">
        <f t="shared" si="70"/>
        <v>0</v>
      </c>
      <c r="O86" s="186">
        <f t="shared" si="70"/>
        <v>1.5325</v>
      </c>
      <c r="P86" s="186"/>
      <c r="Q86" s="186">
        <f t="shared" ref="Q86" si="72">(Q$24*Q85)/1000</f>
        <v>0</v>
      </c>
      <c r="R86" s="186">
        <f t="shared" si="70"/>
        <v>0</v>
      </c>
      <c r="S86" s="186">
        <f t="shared" si="70"/>
        <v>0</v>
      </c>
      <c r="T86" s="186">
        <f t="shared" si="70"/>
        <v>0</v>
      </c>
      <c r="U86" s="186">
        <f t="shared" si="70"/>
        <v>0</v>
      </c>
      <c r="V86" s="186">
        <f t="shared" si="70"/>
        <v>0</v>
      </c>
      <c r="W86" s="186">
        <f t="shared" si="70"/>
        <v>0</v>
      </c>
      <c r="X86" s="186">
        <f t="shared" si="70"/>
        <v>0</v>
      </c>
      <c r="Y86" s="186">
        <f t="shared" si="70"/>
        <v>0</v>
      </c>
      <c r="Z86" s="66">
        <f t="shared" si="70"/>
        <v>0</v>
      </c>
      <c r="AA86" s="66">
        <f t="shared" si="70"/>
        <v>0</v>
      </c>
      <c r="AB86" s="66">
        <f t="shared" si="70"/>
        <v>0</v>
      </c>
      <c r="AC86" s="66">
        <f t="shared" si="70"/>
        <v>0</v>
      </c>
      <c r="AD86" s="66">
        <f t="shared" si="70"/>
        <v>0</v>
      </c>
      <c r="AE86" s="66">
        <f t="shared" si="70"/>
        <v>0</v>
      </c>
      <c r="AF86" s="122">
        <f t="shared" si="70"/>
        <v>0</v>
      </c>
      <c r="AG86" s="66">
        <f t="shared" si="70"/>
        <v>0</v>
      </c>
      <c r="AH86" s="66">
        <f t="shared" si="70"/>
        <v>0</v>
      </c>
      <c r="AI86" s="66">
        <f t="shared" si="70"/>
        <v>0</v>
      </c>
      <c r="AJ86" s="66">
        <f t="shared" si="70"/>
        <v>0</v>
      </c>
      <c r="AK86" s="168">
        <f t="shared" si="70"/>
        <v>0</v>
      </c>
      <c r="AL86" s="181"/>
      <c r="AM86" s="170"/>
      <c r="AN86" s="217"/>
    </row>
    <row r="87" ht="24.6" hidden="1" spans="1:39">
      <c r="A87" s="55">
        <v>25</v>
      </c>
      <c r="B87" s="56" t="s">
        <v>80</v>
      </c>
      <c r="C87" s="57"/>
      <c r="D87" s="58" t="s">
        <v>71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63"/>
        <v>0</v>
      </c>
      <c r="AM87" s="167">
        <f>SUM(AG88:AK88)</f>
        <v>0</v>
      </c>
    </row>
    <row r="88" ht="24.6" hidden="1" spans="1:39">
      <c r="A88" s="62"/>
      <c r="B88" s="63"/>
      <c r="C88" s="183"/>
      <c r="D88" s="184" t="s">
        <v>72</v>
      </c>
      <c r="E88" s="185">
        <f t="shared" ref="E88:AK90" si="73">(E$24*E87)/1000</f>
        <v>0</v>
      </c>
      <c r="F88" s="186">
        <f t="shared" si="73"/>
        <v>0</v>
      </c>
      <c r="G88" s="186">
        <f t="shared" si="73"/>
        <v>0</v>
      </c>
      <c r="H88" s="186">
        <f t="shared" ref="H88" si="74">(H$24*H87)/1000</f>
        <v>0</v>
      </c>
      <c r="I88" s="186">
        <f t="shared" si="73"/>
        <v>0</v>
      </c>
      <c r="J88" s="186">
        <f t="shared" si="73"/>
        <v>0</v>
      </c>
      <c r="K88" s="186">
        <f t="shared" si="73"/>
        <v>0</v>
      </c>
      <c r="L88" s="186">
        <f t="shared" si="73"/>
        <v>0</v>
      </c>
      <c r="M88" s="186">
        <f t="shared" si="73"/>
        <v>0</v>
      </c>
      <c r="N88" s="186">
        <f t="shared" si="73"/>
        <v>0</v>
      </c>
      <c r="O88" s="186">
        <f t="shared" si="73"/>
        <v>0</v>
      </c>
      <c r="P88" s="186">
        <f t="shared" si="73"/>
        <v>0</v>
      </c>
      <c r="Q88" s="186">
        <f t="shared" si="73"/>
        <v>0</v>
      </c>
      <c r="R88" s="186">
        <f t="shared" si="73"/>
        <v>0</v>
      </c>
      <c r="S88" s="186">
        <f t="shared" si="73"/>
        <v>0</v>
      </c>
      <c r="T88" s="186">
        <f t="shared" si="73"/>
        <v>0</v>
      </c>
      <c r="U88" s="186">
        <f t="shared" si="73"/>
        <v>0</v>
      </c>
      <c r="V88" s="186">
        <f t="shared" si="73"/>
        <v>0</v>
      </c>
      <c r="W88" s="66">
        <f t="shared" si="73"/>
        <v>0</v>
      </c>
      <c r="X88" s="186">
        <f t="shared" si="73"/>
        <v>0</v>
      </c>
      <c r="Y88" s="186">
        <f t="shared" si="73"/>
        <v>0</v>
      </c>
      <c r="Z88" s="66">
        <f t="shared" si="73"/>
        <v>0</v>
      </c>
      <c r="AA88" s="66">
        <f t="shared" si="73"/>
        <v>0</v>
      </c>
      <c r="AB88" s="66">
        <f t="shared" si="73"/>
        <v>0</v>
      </c>
      <c r="AC88" s="66">
        <f t="shared" si="73"/>
        <v>0</v>
      </c>
      <c r="AD88" s="66">
        <f t="shared" si="73"/>
        <v>0</v>
      </c>
      <c r="AE88" s="66">
        <f t="shared" si="73"/>
        <v>0</v>
      </c>
      <c r="AF88" s="122">
        <f t="shared" si="73"/>
        <v>0</v>
      </c>
      <c r="AG88" s="66">
        <f t="shared" si="73"/>
        <v>0</v>
      </c>
      <c r="AH88" s="66">
        <f t="shared" si="73"/>
        <v>0</v>
      </c>
      <c r="AI88" s="66">
        <f t="shared" si="73"/>
        <v>0</v>
      </c>
      <c r="AJ88" s="66">
        <f t="shared" si="73"/>
        <v>0</v>
      </c>
      <c r="AK88" s="168">
        <f t="shared" si="73"/>
        <v>0</v>
      </c>
      <c r="AL88" s="181"/>
      <c r="AM88" s="170"/>
    </row>
    <row r="89" ht="24.6" spans="1:39">
      <c r="A89" s="55">
        <v>26</v>
      </c>
      <c r="B89" s="56" t="s">
        <v>97</v>
      </c>
      <c r="C89" s="57"/>
      <c r="D89" s="58" t="s">
        <v>71</v>
      </c>
      <c r="E89" s="59"/>
      <c r="F89" s="60"/>
      <c r="G89" s="60"/>
      <c r="H89" s="61"/>
      <c r="I89" s="60"/>
      <c r="J89" s="60"/>
      <c r="K89" s="60"/>
      <c r="L89" s="60"/>
      <c r="M89" s="60">
        <v>10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63"/>
        <v>0.25</v>
      </c>
      <c r="AM89" s="167">
        <f>SUM(AG90:AK90)</f>
        <v>0</v>
      </c>
    </row>
    <row r="90" ht="24.6" spans="1:39">
      <c r="A90" s="62"/>
      <c r="B90" s="63"/>
      <c r="C90" s="183"/>
      <c r="D90" s="184" t="s">
        <v>72</v>
      </c>
      <c r="E90" s="185">
        <f t="shared" ref="E90:O90" si="75">(E$24*E89)/1000</f>
        <v>0</v>
      </c>
      <c r="F90" s="186">
        <f t="shared" si="75"/>
        <v>0</v>
      </c>
      <c r="G90" s="186">
        <f t="shared" si="75"/>
        <v>0</v>
      </c>
      <c r="H90" s="66">
        <f t="shared" si="75"/>
        <v>0</v>
      </c>
      <c r="I90" s="186">
        <f t="shared" si="75"/>
        <v>0</v>
      </c>
      <c r="J90" s="186">
        <f t="shared" si="75"/>
        <v>0</v>
      </c>
      <c r="K90" s="186">
        <f t="shared" si="75"/>
        <v>0</v>
      </c>
      <c r="L90" s="186">
        <f t="shared" si="75"/>
        <v>0</v>
      </c>
      <c r="M90" s="186">
        <f t="shared" si="75"/>
        <v>0.25</v>
      </c>
      <c r="N90" s="186">
        <f t="shared" si="75"/>
        <v>0</v>
      </c>
      <c r="O90" s="186">
        <f t="shared" si="75"/>
        <v>0</v>
      </c>
      <c r="P90" s="186"/>
      <c r="Q90" s="186">
        <f t="shared" si="73"/>
        <v>0</v>
      </c>
      <c r="R90" s="186">
        <f t="shared" si="73"/>
        <v>0</v>
      </c>
      <c r="S90" s="186">
        <f t="shared" si="73"/>
        <v>0</v>
      </c>
      <c r="T90" s="186">
        <f t="shared" si="73"/>
        <v>0</v>
      </c>
      <c r="U90" s="186">
        <f t="shared" si="73"/>
        <v>0</v>
      </c>
      <c r="V90" s="66">
        <f t="shared" si="73"/>
        <v>0</v>
      </c>
      <c r="W90" s="66">
        <f t="shared" si="73"/>
        <v>0</v>
      </c>
      <c r="X90" s="66">
        <f t="shared" si="73"/>
        <v>0</v>
      </c>
      <c r="Y90" s="66">
        <f t="shared" si="73"/>
        <v>0</v>
      </c>
      <c r="Z90" s="66">
        <f t="shared" si="73"/>
        <v>0</v>
      </c>
      <c r="AA90" s="66">
        <f t="shared" si="73"/>
        <v>0</v>
      </c>
      <c r="AB90" s="66">
        <f t="shared" si="73"/>
        <v>0</v>
      </c>
      <c r="AC90" s="66">
        <f t="shared" si="73"/>
        <v>0</v>
      </c>
      <c r="AD90" s="66">
        <f t="shared" si="73"/>
        <v>0</v>
      </c>
      <c r="AE90" s="66">
        <f t="shared" si="73"/>
        <v>0</v>
      </c>
      <c r="AF90" s="122">
        <f t="shared" si="73"/>
        <v>0</v>
      </c>
      <c r="AG90" s="66">
        <f t="shared" si="73"/>
        <v>0</v>
      </c>
      <c r="AH90" s="66">
        <f t="shared" si="73"/>
        <v>0</v>
      </c>
      <c r="AI90" s="66">
        <f t="shared" si="73"/>
        <v>0</v>
      </c>
      <c r="AJ90" s="66">
        <f t="shared" si="73"/>
        <v>0</v>
      </c>
      <c r="AK90" s="168">
        <f t="shared" si="73"/>
        <v>0</v>
      </c>
      <c r="AL90" s="181"/>
      <c r="AM90" s="170"/>
    </row>
    <row r="91" ht="25.2" hidden="1" spans="1:39">
      <c r="A91" s="71"/>
      <c r="B91" s="56"/>
      <c r="C91" s="57"/>
      <c r="D91" s="58" t="s">
        <v>71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63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72</v>
      </c>
      <c r="E92" s="185">
        <f t="shared" ref="E92:AK94" si="76">(E$24*E91)/1000</f>
        <v>0</v>
      </c>
      <c r="F92" s="186">
        <f t="shared" si="76"/>
        <v>0</v>
      </c>
      <c r="G92" s="186">
        <f t="shared" si="76"/>
        <v>0</v>
      </c>
      <c r="H92" s="186">
        <f t="shared" si="76"/>
        <v>0</v>
      </c>
      <c r="I92" s="186">
        <f t="shared" si="76"/>
        <v>0</v>
      </c>
      <c r="J92" s="186">
        <f t="shared" si="76"/>
        <v>0</v>
      </c>
      <c r="K92" s="186">
        <f t="shared" si="76"/>
        <v>0</v>
      </c>
      <c r="L92" s="186">
        <f t="shared" si="76"/>
        <v>0</v>
      </c>
      <c r="M92" s="186">
        <f t="shared" si="76"/>
        <v>0</v>
      </c>
      <c r="N92" s="186">
        <f t="shared" si="76"/>
        <v>0</v>
      </c>
      <c r="O92" s="186">
        <f t="shared" si="76"/>
        <v>0</v>
      </c>
      <c r="P92" s="66">
        <f t="shared" si="76"/>
        <v>0</v>
      </c>
      <c r="Q92" s="66">
        <f t="shared" si="76"/>
        <v>0</v>
      </c>
      <c r="R92" s="186">
        <f>(R$24*R91)/1000</f>
        <v>0</v>
      </c>
      <c r="S92" s="186">
        <f t="shared" si="76"/>
        <v>0</v>
      </c>
      <c r="T92" s="186">
        <f t="shared" si="76"/>
        <v>0</v>
      </c>
      <c r="U92" s="186">
        <f t="shared" si="76"/>
        <v>0</v>
      </c>
      <c r="V92" s="66">
        <f t="shared" si="76"/>
        <v>0</v>
      </c>
      <c r="W92" s="66">
        <f t="shared" si="76"/>
        <v>0</v>
      </c>
      <c r="X92" s="66">
        <f t="shared" si="76"/>
        <v>0</v>
      </c>
      <c r="Y92" s="66">
        <f t="shared" si="76"/>
        <v>0</v>
      </c>
      <c r="Z92" s="66">
        <f t="shared" si="76"/>
        <v>0</v>
      </c>
      <c r="AA92" s="66">
        <f t="shared" si="76"/>
        <v>0</v>
      </c>
      <c r="AB92" s="66">
        <f t="shared" si="76"/>
        <v>0</v>
      </c>
      <c r="AC92" s="66">
        <f t="shared" si="76"/>
        <v>0</v>
      </c>
      <c r="AD92" s="66">
        <f t="shared" si="76"/>
        <v>0</v>
      </c>
      <c r="AE92" s="66">
        <f t="shared" si="76"/>
        <v>0</v>
      </c>
      <c r="AF92" s="122">
        <f t="shared" si="76"/>
        <v>0</v>
      </c>
      <c r="AG92" s="66">
        <f t="shared" si="76"/>
        <v>0</v>
      </c>
      <c r="AH92" s="66">
        <f t="shared" si="76"/>
        <v>0</v>
      </c>
      <c r="AI92" s="66">
        <f t="shared" si="76"/>
        <v>0</v>
      </c>
      <c r="AJ92" s="66">
        <f t="shared" si="76"/>
        <v>0</v>
      </c>
      <c r="AK92" s="168">
        <f t="shared" si="76"/>
        <v>0</v>
      </c>
      <c r="AL92" s="181"/>
      <c r="AM92" s="170"/>
    </row>
    <row r="93" ht="25.2" hidden="1" spans="1:39">
      <c r="A93" s="71"/>
      <c r="B93" s="56" t="s">
        <v>89</v>
      </c>
      <c r="C93" s="57"/>
      <c r="D93" s="58" t="s">
        <v>71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77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72</v>
      </c>
      <c r="E94" s="185">
        <f t="shared" ref="E94:M94" si="78">(E$24*E93)/1000</f>
        <v>0</v>
      </c>
      <c r="F94" s="186">
        <f t="shared" si="78"/>
        <v>0</v>
      </c>
      <c r="G94" s="186">
        <f t="shared" si="78"/>
        <v>0</v>
      </c>
      <c r="H94" s="186">
        <f t="shared" si="78"/>
        <v>0</v>
      </c>
      <c r="I94" s="186">
        <f t="shared" si="78"/>
        <v>0</v>
      </c>
      <c r="J94" s="186">
        <f t="shared" si="78"/>
        <v>0</v>
      </c>
      <c r="K94" s="186">
        <f t="shared" si="78"/>
        <v>0</v>
      </c>
      <c r="L94" s="186">
        <f t="shared" si="78"/>
        <v>0</v>
      </c>
      <c r="M94" s="186">
        <f t="shared" si="78"/>
        <v>0</v>
      </c>
      <c r="N94" s="186">
        <f t="shared" si="76"/>
        <v>0</v>
      </c>
      <c r="O94" s="186">
        <f t="shared" si="76"/>
        <v>0</v>
      </c>
      <c r="P94" s="186">
        <f t="shared" si="76"/>
        <v>0</v>
      </c>
      <c r="Q94" s="66">
        <f t="shared" si="76"/>
        <v>0</v>
      </c>
      <c r="R94" s="186">
        <f>(R$24*R93)/1000</f>
        <v>0</v>
      </c>
      <c r="S94" s="186">
        <f t="shared" ref="S94:W94" si="79">(S$24*S93)/1000</f>
        <v>0</v>
      </c>
      <c r="T94" s="186">
        <f t="shared" si="79"/>
        <v>0</v>
      </c>
      <c r="U94" s="186">
        <f t="shared" si="79"/>
        <v>0</v>
      </c>
      <c r="V94" s="186">
        <f t="shared" si="79"/>
        <v>0</v>
      </c>
      <c r="W94" s="66">
        <f t="shared" si="79"/>
        <v>0</v>
      </c>
      <c r="X94" s="186">
        <f t="shared" si="76"/>
        <v>0</v>
      </c>
      <c r="Y94" s="186">
        <f t="shared" si="76"/>
        <v>0</v>
      </c>
      <c r="Z94" s="66">
        <f t="shared" si="76"/>
        <v>0</v>
      </c>
      <c r="AA94" s="66">
        <f t="shared" si="76"/>
        <v>0</v>
      </c>
      <c r="AB94" s="66">
        <f t="shared" si="76"/>
        <v>0</v>
      </c>
      <c r="AC94" s="66">
        <f t="shared" si="76"/>
        <v>0</v>
      </c>
      <c r="AD94" s="66">
        <f t="shared" si="76"/>
        <v>0</v>
      </c>
      <c r="AE94" s="66">
        <f t="shared" si="76"/>
        <v>0</v>
      </c>
      <c r="AF94" s="122">
        <f t="shared" si="76"/>
        <v>0</v>
      </c>
      <c r="AG94" s="66">
        <f t="shared" si="76"/>
        <v>0</v>
      </c>
      <c r="AH94" s="66">
        <f t="shared" si="76"/>
        <v>0</v>
      </c>
      <c r="AI94" s="66">
        <f t="shared" si="76"/>
        <v>0</v>
      </c>
      <c r="AJ94" s="66">
        <f t="shared" si="76"/>
        <v>0</v>
      </c>
      <c r="AK94" s="168">
        <f t="shared" si="76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71</v>
      </c>
      <c r="E95" s="59"/>
      <c r="F95" s="60">
        <v>46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63"/>
        <v>1.15</v>
      </c>
      <c r="AM95" s="167">
        <f>SUM(AG96:AK96)</f>
        <v>0</v>
      </c>
    </row>
    <row r="96" ht="24.6" spans="1:39">
      <c r="A96" s="62"/>
      <c r="B96" s="63"/>
      <c r="C96" s="183"/>
      <c r="D96" s="184" t="s">
        <v>72</v>
      </c>
      <c r="E96" s="185">
        <f t="shared" ref="E96:AK96" si="80">(E$24*E95)/1000</f>
        <v>0</v>
      </c>
      <c r="F96" s="186">
        <f t="shared" si="80"/>
        <v>1.15</v>
      </c>
      <c r="G96" s="186">
        <f t="shared" si="80"/>
        <v>0</v>
      </c>
      <c r="H96" s="186">
        <f t="shared" si="80"/>
        <v>0</v>
      </c>
      <c r="I96" s="186">
        <f t="shared" si="80"/>
        <v>0</v>
      </c>
      <c r="J96" s="186">
        <f t="shared" si="80"/>
        <v>0</v>
      </c>
      <c r="K96" s="186">
        <f t="shared" si="80"/>
        <v>0</v>
      </c>
      <c r="L96" s="186">
        <f t="shared" si="80"/>
        <v>0</v>
      </c>
      <c r="M96" s="186">
        <f t="shared" si="80"/>
        <v>0</v>
      </c>
      <c r="N96" s="186">
        <f t="shared" si="80"/>
        <v>0</v>
      </c>
      <c r="O96" s="186">
        <f t="shared" si="80"/>
        <v>0</v>
      </c>
      <c r="P96" s="186">
        <f t="shared" si="80"/>
        <v>0</v>
      </c>
      <c r="Q96" s="186">
        <f t="shared" si="80"/>
        <v>0</v>
      </c>
      <c r="R96" s="186">
        <f t="shared" si="80"/>
        <v>0</v>
      </c>
      <c r="S96" s="186">
        <f t="shared" si="80"/>
        <v>0</v>
      </c>
      <c r="T96" s="186">
        <f t="shared" si="80"/>
        <v>0</v>
      </c>
      <c r="U96" s="186">
        <f t="shared" si="80"/>
        <v>0</v>
      </c>
      <c r="V96" s="186">
        <f t="shared" si="80"/>
        <v>0</v>
      </c>
      <c r="W96" s="66">
        <f t="shared" si="80"/>
        <v>0</v>
      </c>
      <c r="X96" s="186">
        <f t="shared" si="80"/>
        <v>0</v>
      </c>
      <c r="Y96" s="186">
        <f t="shared" si="80"/>
        <v>0</v>
      </c>
      <c r="Z96" s="66">
        <f t="shared" si="80"/>
        <v>0</v>
      </c>
      <c r="AA96" s="66">
        <f t="shared" si="80"/>
        <v>0</v>
      </c>
      <c r="AB96" s="66">
        <f t="shared" si="80"/>
        <v>0</v>
      </c>
      <c r="AC96" s="66">
        <f t="shared" si="80"/>
        <v>0</v>
      </c>
      <c r="AD96" s="66">
        <f t="shared" si="80"/>
        <v>0</v>
      </c>
      <c r="AE96" s="66">
        <f t="shared" si="80"/>
        <v>0</v>
      </c>
      <c r="AF96" s="122">
        <f t="shared" si="80"/>
        <v>0</v>
      </c>
      <c r="AG96" s="66">
        <f t="shared" si="80"/>
        <v>0</v>
      </c>
      <c r="AH96" s="66">
        <f t="shared" si="80"/>
        <v>0</v>
      </c>
      <c r="AI96" s="66">
        <f t="shared" si="80"/>
        <v>0</v>
      </c>
      <c r="AJ96" s="66">
        <f t="shared" si="80"/>
        <v>0</v>
      </c>
      <c r="AK96" s="168">
        <f t="shared" si="80"/>
        <v>0</v>
      </c>
      <c r="AL96" s="181"/>
      <c r="AM96" s="170"/>
    </row>
    <row r="97" ht="24.6" hidden="1" spans="1:40">
      <c r="A97" s="55">
        <v>28</v>
      </c>
      <c r="B97" s="56" t="s">
        <v>90</v>
      </c>
      <c r="C97" s="57"/>
      <c r="D97" s="58" t="s">
        <v>71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4.583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0.114575</v>
      </c>
      <c r="AM97" s="167">
        <f>SUM(AG98:AK98)</f>
        <v>0</v>
      </c>
      <c r="AN97" s="217" t="s">
        <v>98</v>
      </c>
    </row>
    <row r="98" ht="24" hidden="1" customHeight="1" spans="1:39">
      <c r="A98" s="62"/>
      <c r="B98" s="63"/>
      <c r="C98" s="183"/>
      <c r="D98" s="184" t="s">
        <v>72</v>
      </c>
      <c r="E98" s="185">
        <f t="shared" ref="E98:AK98" si="81">(E$24*E97)/1000</f>
        <v>0</v>
      </c>
      <c r="F98" s="186">
        <f t="shared" si="81"/>
        <v>0</v>
      </c>
      <c r="G98" s="186">
        <f t="shared" si="81"/>
        <v>0</v>
      </c>
      <c r="H98" s="66">
        <f t="shared" si="81"/>
        <v>0</v>
      </c>
      <c r="I98" s="186">
        <f t="shared" si="81"/>
        <v>0</v>
      </c>
      <c r="J98" s="186">
        <f t="shared" si="81"/>
        <v>0</v>
      </c>
      <c r="K98" s="186">
        <f t="shared" si="81"/>
        <v>0</v>
      </c>
      <c r="L98" s="186">
        <f t="shared" si="81"/>
        <v>0</v>
      </c>
      <c r="M98" s="186"/>
      <c r="N98" s="186"/>
      <c r="O98" s="186">
        <f t="shared" si="81"/>
        <v>0</v>
      </c>
      <c r="P98" s="186"/>
      <c r="Q98" s="186">
        <f t="shared" ref="Q98" si="82">(Q$24*Q97)/1000</f>
        <v>0</v>
      </c>
      <c r="R98" s="186">
        <f t="shared" si="81"/>
        <v>0</v>
      </c>
      <c r="S98" s="186">
        <f t="shared" si="81"/>
        <v>0</v>
      </c>
      <c r="T98" s="186">
        <f t="shared" si="81"/>
        <v>0</v>
      </c>
      <c r="U98" s="186">
        <f t="shared" si="81"/>
        <v>0</v>
      </c>
      <c r="V98" s="66">
        <f t="shared" si="81"/>
        <v>0</v>
      </c>
      <c r="W98" s="66">
        <f t="shared" si="81"/>
        <v>0</v>
      </c>
      <c r="X98" s="66">
        <f t="shared" si="81"/>
        <v>0.114575</v>
      </c>
      <c r="Y98" s="66">
        <f t="shared" si="81"/>
        <v>0</v>
      </c>
      <c r="Z98" s="66">
        <f t="shared" si="81"/>
        <v>0</v>
      </c>
      <c r="AA98" s="66">
        <f t="shared" si="81"/>
        <v>0</v>
      </c>
      <c r="AB98" s="66">
        <f t="shared" si="81"/>
        <v>0</v>
      </c>
      <c r="AC98" s="66">
        <f t="shared" si="81"/>
        <v>0</v>
      </c>
      <c r="AD98" s="66">
        <f t="shared" si="81"/>
        <v>0</v>
      </c>
      <c r="AE98" s="66">
        <f t="shared" si="81"/>
        <v>0</v>
      </c>
      <c r="AF98" s="122">
        <f t="shared" si="81"/>
        <v>0</v>
      </c>
      <c r="AG98" s="66">
        <f t="shared" si="81"/>
        <v>0</v>
      </c>
      <c r="AH98" s="66">
        <f t="shared" si="81"/>
        <v>0</v>
      </c>
      <c r="AI98" s="66">
        <f t="shared" si="81"/>
        <v>0</v>
      </c>
      <c r="AJ98" s="66">
        <f t="shared" si="81"/>
        <v>0</v>
      </c>
      <c r="AK98" s="168">
        <f t="shared" si="81"/>
        <v>0</v>
      </c>
      <c r="AL98" s="169"/>
      <c r="AM98" s="170"/>
    </row>
    <row r="99" ht="24.6" spans="1:40">
      <c r="A99" s="189"/>
      <c r="B99" s="56" t="s">
        <v>99</v>
      </c>
      <c r="C99" s="57"/>
      <c r="D99" s="190"/>
      <c r="E99" s="191" t="s">
        <v>100</v>
      </c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218"/>
      <c r="AN99" s="217"/>
    </row>
    <row r="100" ht="25.5" customHeight="1" spans="1:39">
      <c r="A100" s="193"/>
      <c r="B100" s="63"/>
      <c r="C100" s="183"/>
      <c r="D100" s="194"/>
      <c r="E100" s="195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  <c r="AL100" s="196"/>
      <c r="AM100" s="219"/>
    </row>
    <row r="101" ht="21" spans="2:38">
      <c r="B101" s="197"/>
      <c r="C101" s="198"/>
      <c r="D101" s="199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3"/>
      <c r="W101" s="203"/>
      <c r="X101" s="203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20"/>
      <c r="AL101" s="221"/>
    </row>
    <row r="102" ht="21" spans="2:38">
      <c r="B102" s="197"/>
      <c r="C102" s="201"/>
      <c r="D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20"/>
      <c r="AL102" s="221"/>
    </row>
    <row r="103" ht="24.6" spans="2:38">
      <c r="B103" s="99" t="s">
        <v>101</v>
      </c>
      <c r="C103" s="204"/>
      <c r="D103" s="204"/>
      <c r="E103" s="205"/>
      <c r="F103" s="206" t="s">
        <v>102</v>
      </c>
      <c r="G103" s="206"/>
      <c r="H103" s="206"/>
      <c r="I103" s="206"/>
      <c r="J103" s="205"/>
      <c r="K103" s="205"/>
      <c r="L103" s="98" t="s">
        <v>103</v>
      </c>
      <c r="M103" s="210"/>
      <c r="N103" s="211"/>
      <c r="O103" s="211"/>
      <c r="P103" s="212"/>
      <c r="Q103" s="207"/>
      <c r="R103" s="206" t="s">
        <v>104</v>
      </c>
      <c r="S103" s="206"/>
      <c r="T103" s="206"/>
      <c r="U103" s="215"/>
      <c r="V103" s="214"/>
      <c r="W103" s="214"/>
      <c r="X103" s="214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9"/>
    </row>
    <row r="104" ht="18" spans="2:38">
      <c r="B104" s="8"/>
      <c r="C104" s="8" t="s">
        <v>105</v>
      </c>
      <c r="D104" s="8"/>
      <c r="E104" s="205"/>
      <c r="F104" s="207" t="s">
        <v>106</v>
      </c>
      <c r="G104" s="207"/>
      <c r="H104" s="207"/>
      <c r="I104" s="207"/>
      <c r="J104" s="205"/>
      <c r="K104" s="205"/>
      <c r="L104" s="207"/>
      <c r="M104" s="207"/>
      <c r="N104" s="8" t="s">
        <v>105</v>
      </c>
      <c r="O104" s="207"/>
      <c r="P104" s="207"/>
      <c r="Q104" s="207"/>
      <c r="R104" s="207" t="s">
        <v>106</v>
      </c>
      <c r="S104" s="207"/>
      <c r="T104" s="207"/>
      <c r="U104" s="207"/>
      <c r="V104" s="214"/>
      <c r="W104" s="214"/>
      <c r="X104" s="214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9"/>
    </row>
    <row r="105" ht="18" spans="2:38">
      <c r="B105" s="8"/>
      <c r="C105" s="8"/>
      <c r="D105" s="8"/>
      <c r="E105" s="205"/>
      <c r="F105" s="205"/>
      <c r="G105" s="205"/>
      <c r="H105" s="205"/>
      <c r="I105" s="205"/>
      <c r="J105" s="205"/>
      <c r="K105" s="205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24.6" spans="2:38">
      <c r="B106" s="99" t="s">
        <v>107</v>
      </c>
      <c r="C106" s="204"/>
      <c r="D106" s="204"/>
      <c r="E106" s="205"/>
      <c r="F106" s="206" t="s">
        <v>108</v>
      </c>
      <c r="G106" s="206"/>
      <c r="H106" s="206"/>
      <c r="I106" s="206"/>
      <c r="J106" s="205"/>
      <c r="K106" s="205"/>
      <c r="L106" s="98" t="s">
        <v>109</v>
      </c>
      <c r="M106" s="210"/>
      <c r="N106" s="211"/>
      <c r="O106" s="211"/>
      <c r="P106" s="212"/>
      <c r="Q106" s="207"/>
      <c r="R106" s="206" t="s">
        <v>110</v>
      </c>
      <c r="S106" s="206"/>
      <c r="T106" s="206"/>
      <c r="U106" s="211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 t="s">
        <v>105</v>
      </c>
      <c r="D107" s="8"/>
      <c r="E107" s="205"/>
      <c r="F107" s="207" t="s">
        <v>106</v>
      </c>
      <c r="G107" s="207"/>
      <c r="H107" s="207"/>
      <c r="I107" s="207"/>
      <c r="J107" s="205"/>
      <c r="K107" s="205"/>
      <c r="L107" s="207"/>
      <c r="M107" s="207"/>
      <c r="N107" s="8" t="s">
        <v>105</v>
      </c>
      <c r="O107" s="207"/>
      <c r="P107" s="207"/>
      <c r="Q107" s="207"/>
      <c r="R107" s="207" t="s">
        <v>106</v>
      </c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18" spans="2:38">
      <c r="B108" s="8"/>
      <c r="C108" s="8"/>
      <c r="D108" s="8"/>
      <c r="E108" s="205"/>
      <c r="F108" s="207"/>
      <c r="G108" s="207"/>
      <c r="H108" s="207"/>
      <c r="I108" s="207"/>
      <c r="J108" s="205"/>
      <c r="K108" s="205"/>
      <c r="L108" s="207"/>
      <c r="M108" s="207"/>
      <c r="N108" s="8"/>
      <c r="O108" s="207"/>
      <c r="P108" s="207"/>
      <c r="Q108" s="207"/>
      <c r="R108" s="207"/>
      <c r="S108" s="207"/>
      <c r="T108" s="207"/>
      <c r="U108" s="207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/>
      <c r="D109" s="8"/>
      <c r="E109" s="205"/>
      <c r="F109" s="207"/>
      <c r="G109" s="207"/>
      <c r="H109" s="207"/>
      <c r="I109" s="207"/>
      <c r="J109" s="205"/>
      <c r="K109" s="205"/>
      <c r="L109" s="207"/>
      <c r="M109" s="207"/>
      <c r="N109" s="8"/>
      <c r="O109" s="207"/>
      <c r="P109" s="207"/>
      <c r="Q109" s="207"/>
      <c r="R109" s="207"/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4"/>
      <c r="G110" s="204"/>
      <c r="H110" s="205"/>
      <c r="I110" s="205"/>
      <c r="J110" s="204"/>
      <c r="K110" s="204"/>
      <c r="L110" s="207"/>
      <c r="M110" s="207"/>
      <c r="N110" s="213" t="s">
        <v>31</v>
      </c>
      <c r="O110" s="213"/>
      <c r="P110" s="213"/>
      <c r="Q110" s="213"/>
      <c r="R110" s="211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 t="s">
        <v>111</v>
      </c>
      <c r="C111" s="8"/>
      <c r="D111" s="8"/>
      <c r="E111" s="205"/>
      <c r="F111" s="8" t="s">
        <v>112</v>
      </c>
      <c r="G111" s="8"/>
      <c r="H111" s="205"/>
      <c r="I111" s="205"/>
      <c r="J111" s="8" t="s">
        <v>105</v>
      </c>
      <c r="K111" s="8"/>
      <c r="L111" s="207"/>
      <c r="M111" s="207"/>
      <c r="N111" s="207" t="s">
        <v>106</v>
      </c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5"/>
      <c r="G112" s="205"/>
      <c r="H112" s="205"/>
      <c r="I112" s="205"/>
      <c r="J112" s="205"/>
      <c r="K112" s="205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spans="2:38">
      <c r="B113" s="6"/>
      <c r="C113" s="6"/>
      <c r="D113" s="6"/>
      <c r="E113" s="208"/>
      <c r="F113" s="208"/>
      <c r="G113" s="208"/>
      <c r="H113" s="208"/>
      <c r="I113" s="208"/>
      <c r="J113" s="208"/>
      <c r="K113" s="208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spans="2:38">
      <c r="B114" s="6"/>
      <c r="C114" s="6"/>
      <c r="D114" s="6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  <c r="AL116" s="209"/>
    </row>
    <row r="117" spans="2:38">
      <c r="B117" s="6"/>
      <c r="C117" s="6"/>
      <c r="D117" s="6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>
        <v>98</v>
      </c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2"/>
      <c r="C139" s="2"/>
      <c r="D139" s="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  <c r="AL139" s="222"/>
    </row>
    <row r="140" spans="2:38">
      <c r="B140" s="2"/>
      <c r="C140" s="2"/>
      <c r="D140" s="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  <c r="AL140" s="222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5:38"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5:38"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</sheetData>
  <sheetProtection selectLockedCells="1" formatCells="0" formatColumns="0" formatRows="0" deleteRows="0"/>
  <mergeCells count="253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3:D103"/>
    <mergeCell ref="F103:I103"/>
    <mergeCell ref="L103:M103"/>
    <mergeCell ref="N103:O103"/>
    <mergeCell ref="R103:T103"/>
    <mergeCell ref="F104:I104"/>
    <mergeCell ref="R104:U104"/>
    <mergeCell ref="C106:D106"/>
    <mergeCell ref="F106:I106"/>
    <mergeCell ref="L106:M106"/>
    <mergeCell ref="R106:T106"/>
    <mergeCell ref="F107:I107"/>
    <mergeCell ref="R107:U107"/>
    <mergeCell ref="F110:G110"/>
    <mergeCell ref="J110:K110"/>
    <mergeCell ref="N110:Q110"/>
    <mergeCell ref="N111:R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3:A74"/>
    <mergeCell ref="A75:A76"/>
    <mergeCell ref="A79:A80"/>
    <mergeCell ref="A81:A82"/>
    <mergeCell ref="A83:A84"/>
    <mergeCell ref="A85:A86"/>
    <mergeCell ref="A87:A88"/>
    <mergeCell ref="A89:A90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D99:D10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E99:AM100"/>
    <mergeCell ref="AN27:AO28"/>
    <mergeCell ref="B18:D19"/>
    <mergeCell ref="AI12:AL14"/>
    <mergeCell ref="B9:D10"/>
    <mergeCell ref="E9:F11"/>
    <mergeCell ref="G9:H11"/>
    <mergeCell ref="I9:J11"/>
    <mergeCell ref="K9:L11"/>
    <mergeCell ref="M9:N11"/>
    <mergeCell ref="AI9:AL10"/>
  </mergeCells>
  <pageMargins left="0.275" right="0" top="0.196850393700787" bottom="0.236111111111111" header="0.118110236220472" footer="0"/>
  <pageSetup paperSize="9" scale="34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P675"/>
  <sheetViews>
    <sheetView showZeros="0" tabSelected="1" zoomScale="50" zoomScaleNormal="50" zoomScaleSheetLayoutView="75" topLeftCell="B69" workbookViewId="0">
      <selection activeCell="B1" sqref="B1:AO120"/>
    </sheetView>
  </sheetViews>
  <sheetFormatPr defaultColWidth="9" defaultRowHeight="13.2"/>
  <cols>
    <col min="2" max="2" width="47.287037037037" customWidth="1"/>
    <col min="3" max="3" width="6.71296296296296" customWidth="1"/>
    <col min="4" max="4" width="6.66666666666667" customWidth="1"/>
    <col min="5" max="5" width="4.42592592592593" customWidth="1"/>
    <col min="6" max="6" width="13.5740740740741" customWidth="1"/>
    <col min="7" max="7" width="13.8518518518519" customWidth="1"/>
    <col min="8" max="8" width="13.287037037037" customWidth="1"/>
    <col min="9" max="9" width="5.71296296296296" customWidth="1"/>
    <col min="10" max="10" width="12.287037037037" customWidth="1"/>
    <col min="11" max="11" width="4.71296296296296" customWidth="1"/>
    <col min="12" max="12" width="5.57407407407407" customWidth="1"/>
    <col min="13" max="13" width="18.8518518518519" customWidth="1"/>
    <col min="14" max="15" width="16.712962962963" customWidth="1"/>
    <col min="16" max="16" width="14.287037037037" customWidth="1"/>
    <col min="17" max="17" width="17.287037037037" customWidth="1"/>
    <col min="18" max="18" width="13.712962962963" customWidth="1"/>
    <col min="19" max="19" width="11.712962962963" customWidth="1"/>
    <col min="20" max="20" width="11" customWidth="1"/>
    <col min="21" max="21" width="7.71296296296296" customWidth="1"/>
    <col min="22" max="22" width="8" customWidth="1"/>
    <col min="23" max="23" width="13.8518518518519" customWidth="1"/>
    <col min="24" max="24" width="13.712962962963" customWidth="1"/>
    <col min="25" max="25" width="14.712962962963" customWidth="1"/>
    <col min="26" max="26" width="10.287037037037" customWidth="1"/>
    <col min="27" max="28" width="4.85185185185185" customWidth="1"/>
    <col min="29" max="29" width="4.42592592592593" customWidth="1"/>
    <col min="30" max="30" width="4" customWidth="1"/>
    <col min="31" max="31" width="4.85185185185185" hidden="1" customWidth="1"/>
    <col min="32" max="33" width="3.71296296296296" customWidth="1"/>
    <col min="34" max="34" width="6.28703703703704" customWidth="1"/>
    <col min="35" max="35" width="3.13888888888889" customWidth="1"/>
    <col min="36" max="36" width="3.28703703703704" customWidth="1"/>
    <col min="37" max="37" width="18.5740740740741" customWidth="1"/>
    <col min="38" max="38" width="14.712962962963" customWidth="1"/>
  </cols>
  <sheetData>
    <row r="4" ht="24.75" customHeight="1" spans="2:38">
      <c r="B4" s="6"/>
      <c r="C4" s="7"/>
      <c r="D4" s="7" t="s">
        <v>0</v>
      </c>
      <c r="E4" s="7"/>
      <c r="F4" s="7"/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D4" s="6"/>
      <c r="AE4" s="6" t="s">
        <v>1</v>
      </c>
      <c r="AF4" s="6"/>
      <c r="AG4" s="6"/>
      <c r="AH4" s="6"/>
      <c r="AI4" s="6"/>
      <c r="AJ4" s="6"/>
      <c r="AK4" s="6"/>
      <c r="AL4" s="6"/>
    </row>
    <row r="5" ht="37.9" customHeight="1" spans="2:38">
      <c r="B5" s="7" t="s">
        <v>2</v>
      </c>
      <c r="C5" s="9"/>
      <c r="D5" s="9"/>
      <c r="E5" s="9"/>
      <c r="F5" s="9"/>
      <c r="G5" s="6"/>
      <c r="H5" s="10" t="s">
        <v>3</v>
      </c>
      <c r="I5" s="10"/>
      <c r="J5" s="10"/>
      <c r="K5" s="10"/>
      <c r="L5" s="10"/>
      <c r="M5" s="6"/>
      <c r="N5" s="6"/>
      <c r="O5" s="82" t="s">
        <v>4</v>
      </c>
      <c r="P5" s="82"/>
      <c r="Q5" s="82"/>
      <c r="R5" s="82"/>
      <c r="S5" s="82"/>
      <c r="T5" s="82"/>
      <c r="U5" s="82"/>
      <c r="V5" s="82"/>
      <c r="W5" s="6"/>
      <c r="X5" s="6"/>
      <c r="Y5" s="6"/>
      <c r="Z5" s="6"/>
      <c r="AA5" s="109"/>
      <c r="AB5" s="6"/>
      <c r="AC5" s="6"/>
      <c r="AD5" s="6"/>
      <c r="AE5" s="6"/>
      <c r="AF5" s="6"/>
      <c r="AG5" s="6"/>
      <c r="AH5" s="125"/>
      <c r="AI5" s="125"/>
      <c r="AJ5" s="6"/>
      <c r="AK5" s="6"/>
      <c r="AL5" s="6"/>
    </row>
    <row r="6" ht="18" spans="2:38">
      <c r="B6" s="6"/>
      <c r="C6" s="11" t="s">
        <v>5</v>
      </c>
      <c r="D6" s="11"/>
      <c r="E6" s="11"/>
      <c r="F6" s="11"/>
      <c r="G6" s="8"/>
      <c r="H6" s="11" t="s">
        <v>6</v>
      </c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26"/>
      <c r="AI6" s="126"/>
      <c r="AJ6" s="6"/>
      <c r="AK6" s="6"/>
      <c r="AL6" s="6"/>
    </row>
    <row r="7" s="1" customFormat="1" ht="27.6" spans="2:38">
      <c r="B7" s="7" t="s">
        <v>113</v>
      </c>
      <c r="C7" s="12"/>
      <c r="D7" s="13"/>
      <c r="E7" s="13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127" t="s">
        <v>8</v>
      </c>
      <c r="AJ7" s="128"/>
      <c r="AK7" s="128"/>
      <c r="AL7" s="129"/>
    </row>
    <row r="8" ht="18.75" customHeight="1" spans="2:38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93"/>
      <c r="U8" s="93"/>
      <c r="V8" s="93"/>
      <c r="W8" s="93"/>
      <c r="X8" s="93"/>
      <c r="Y8" s="93"/>
      <c r="Z8" s="93"/>
      <c r="AA8" s="103"/>
      <c r="AB8" s="103"/>
      <c r="AC8" s="103"/>
      <c r="AD8" s="103"/>
      <c r="AE8" s="103"/>
      <c r="AF8" s="93"/>
      <c r="AG8" s="93"/>
      <c r="AH8" s="130" t="s">
        <v>9</v>
      </c>
      <c r="AI8" s="127">
        <v>504202</v>
      </c>
      <c r="AJ8" s="128"/>
      <c r="AK8" s="128"/>
      <c r="AL8" s="129"/>
    </row>
    <row r="9" ht="25.5" customHeight="1" spans="2:38">
      <c r="B9" s="14" t="s">
        <v>10</v>
      </c>
      <c r="C9" s="14"/>
      <c r="D9" s="14"/>
      <c r="E9" s="14" t="s">
        <v>11</v>
      </c>
      <c r="F9" s="14"/>
      <c r="G9" s="14" t="s">
        <v>12</v>
      </c>
      <c r="H9" s="14"/>
      <c r="I9" s="14" t="s">
        <v>13</v>
      </c>
      <c r="J9" s="14"/>
      <c r="K9" s="14" t="s">
        <v>14</v>
      </c>
      <c r="L9" s="14"/>
      <c r="M9" s="14" t="s">
        <v>15</v>
      </c>
      <c r="N9" s="14"/>
      <c r="O9" s="83"/>
      <c r="P9" s="83"/>
      <c r="R9" s="94" t="s">
        <v>16</v>
      </c>
      <c r="S9" s="95">
        <v>30</v>
      </c>
      <c r="T9" s="96"/>
      <c r="U9" s="95" t="s">
        <v>17</v>
      </c>
      <c r="V9" s="95"/>
      <c r="W9" s="95"/>
      <c r="X9" s="97" t="s">
        <v>18</v>
      </c>
      <c r="Y9" s="97"/>
      <c r="Z9" s="110"/>
      <c r="AA9" s="103"/>
      <c r="AB9" s="103"/>
      <c r="AC9" s="103"/>
      <c r="AD9" s="103"/>
      <c r="AE9" s="103"/>
      <c r="AF9" s="103"/>
      <c r="AG9" s="93"/>
      <c r="AH9" s="103"/>
      <c r="AI9" s="131"/>
      <c r="AJ9" s="131"/>
      <c r="AK9" s="131"/>
      <c r="AL9" s="131"/>
    </row>
    <row r="10" ht="21" customHeight="1" spans="2:38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/>
      <c r="P10" s="83"/>
      <c r="Q10" s="83"/>
      <c r="R10" s="6"/>
      <c r="S10" s="6"/>
      <c r="T10" s="93"/>
      <c r="U10" s="93"/>
      <c r="V10" s="93"/>
      <c r="W10" s="93"/>
      <c r="X10" s="93"/>
      <c r="Y10" s="93"/>
      <c r="Z10" s="93"/>
      <c r="AA10" s="103"/>
      <c r="AB10" s="103"/>
      <c r="AC10" s="103"/>
      <c r="AD10" s="103"/>
      <c r="AE10" s="103"/>
      <c r="AF10" s="103"/>
      <c r="AG10" s="93"/>
      <c r="AH10" s="130" t="s">
        <v>19</v>
      </c>
      <c r="AI10" s="131"/>
      <c r="AJ10" s="131"/>
      <c r="AK10" s="131"/>
      <c r="AL10" s="131"/>
    </row>
    <row r="11" ht="55.5" customHeight="1" spans="2:38">
      <c r="B11" s="15" t="s">
        <v>20</v>
      </c>
      <c r="C11" s="14" t="s">
        <v>21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83"/>
      <c r="P11" s="83"/>
      <c r="Q11" s="83"/>
      <c r="R11" s="98" t="s">
        <v>22</v>
      </c>
      <c r="S11" s="99"/>
      <c r="T11" s="100" t="s">
        <v>23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3"/>
      <c r="AF11" s="93"/>
      <c r="AG11" s="93"/>
      <c r="AH11" s="130" t="s">
        <v>24</v>
      </c>
      <c r="AI11" s="85"/>
      <c r="AJ11" s="85"/>
      <c r="AK11" s="85"/>
      <c r="AL11" s="85"/>
    </row>
    <row r="12" ht="11.25" customHeight="1" spans="2:38"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84"/>
      <c r="P12" s="84"/>
      <c r="Q12" s="84"/>
      <c r="R12" s="99"/>
      <c r="S12" s="99"/>
      <c r="T12" s="93"/>
      <c r="U12" s="93"/>
      <c r="V12" s="102"/>
      <c r="W12" s="102"/>
      <c r="X12" s="102"/>
      <c r="Y12" s="102"/>
      <c r="Z12" s="102"/>
      <c r="AA12" s="103"/>
      <c r="AB12" s="103"/>
      <c r="AC12" s="103"/>
      <c r="AD12" s="103"/>
      <c r="AE12" s="103"/>
      <c r="AF12" s="93"/>
      <c r="AG12" s="93"/>
      <c r="AH12" s="93"/>
      <c r="AI12" s="132"/>
      <c r="AJ12" s="133"/>
      <c r="AK12" s="133"/>
      <c r="AL12" s="134"/>
    </row>
    <row r="13" s="1" customFormat="1" ht="26.25" customHeight="1" spans="2:38">
      <c r="B13" s="18" t="s">
        <v>114</v>
      </c>
      <c r="C13" s="19">
        <v>185</v>
      </c>
      <c r="D13" s="19"/>
      <c r="E13" s="19">
        <v>185</v>
      </c>
      <c r="F13" s="19"/>
      <c r="G13" s="19">
        <v>8</v>
      </c>
      <c r="H13" s="19"/>
      <c r="I13" s="19">
        <f>G13*E13</f>
        <v>1480</v>
      </c>
      <c r="J13" s="19"/>
      <c r="K13" s="85"/>
      <c r="L13" s="85"/>
      <c r="M13" s="85"/>
      <c r="N13" s="85"/>
      <c r="O13" s="86"/>
      <c r="P13" s="86"/>
      <c r="Q13" s="86"/>
      <c r="R13" s="98" t="s">
        <v>26</v>
      </c>
      <c r="S13" s="99"/>
      <c r="T13" s="103"/>
      <c r="U13" s="104"/>
      <c r="V13" s="105" t="s">
        <v>27</v>
      </c>
      <c r="W13" s="105"/>
      <c r="X13" s="105"/>
      <c r="Y13" s="105"/>
      <c r="Z13" s="105"/>
      <c r="AA13" s="105"/>
      <c r="AB13" s="105"/>
      <c r="AC13" s="105"/>
      <c r="AD13" s="105"/>
      <c r="AE13" s="103"/>
      <c r="AF13" s="93"/>
      <c r="AG13" s="93"/>
      <c r="AH13" s="93"/>
      <c r="AI13" s="135"/>
      <c r="AJ13" s="136"/>
      <c r="AK13" s="136"/>
      <c r="AL13" s="137"/>
    </row>
    <row r="14" s="1" customFormat="1" ht="11.25" customHeight="1" spans="2:38">
      <c r="B14" s="18"/>
      <c r="C14" s="19"/>
      <c r="D14" s="19"/>
      <c r="E14" s="19"/>
      <c r="F14" s="19"/>
      <c r="G14" s="19"/>
      <c r="H14" s="19"/>
      <c r="I14" s="19"/>
      <c r="J14" s="19"/>
      <c r="K14" s="85"/>
      <c r="L14" s="85"/>
      <c r="M14" s="85"/>
      <c r="N14" s="85"/>
      <c r="O14" s="86"/>
      <c r="P14" s="86"/>
      <c r="Q14" s="86"/>
      <c r="R14" s="99"/>
      <c r="S14" s="99"/>
      <c r="T14" s="93"/>
      <c r="U14" s="99"/>
      <c r="V14" s="106"/>
      <c r="W14" s="106"/>
      <c r="X14" s="106"/>
      <c r="Y14" s="106"/>
      <c r="Z14" s="106"/>
      <c r="AA14" s="104"/>
      <c r="AB14" s="104"/>
      <c r="AC14" s="104"/>
      <c r="AD14" s="104"/>
      <c r="AE14" s="103"/>
      <c r="AF14" s="93"/>
      <c r="AG14" s="93"/>
      <c r="AH14" s="93"/>
      <c r="AI14" s="138"/>
      <c r="AJ14" s="9"/>
      <c r="AK14" s="9"/>
      <c r="AL14" s="139"/>
    </row>
    <row r="15" s="1" customFormat="1" ht="29.25" customHeight="1" spans="2:38">
      <c r="B15" s="18"/>
      <c r="C15" s="19"/>
      <c r="D15" s="19"/>
      <c r="E15" s="19"/>
      <c r="F15" s="19"/>
      <c r="G15" s="19"/>
      <c r="H15" s="19"/>
      <c r="I15" s="19"/>
      <c r="J15" s="19"/>
      <c r="K15" s="85"/>
      <c r="L15" s="85"/>
      <c r="M15" s="85"/>
      <c r="N15" s="85"/>
      <c r="O15" s="86"/>
      <c r="P15" s="86"/>
      <c r="Q15" s="86"/>
      <c r="R15" s="98" t="s">
        <v>28</v>
      </c>
      <c r="S15" s="99"/>
      <c r="T15" s="103"/>
      <c r="U15" s="99"/>
      <c r="V15" s="99" t="s">
        <v>29</v>
      </c>
      <c r="W15" s="107" t="s">
        <v>30</v>
      </c>
      <c r="X15" s="108"/>
      <c r="Y15" s="108"/>
      <c r="Z15" s="108"/>
      <c r="AA15" s="108" t="s">
        <v>31</v>
      </c>
      <c r="AB15" s="108"/>
      <c r="AC15" s="108"/>
      <c r="AD15" s="108"/>
      <c r="AE15" s="103"/>
      <c r="AF15" s="110"/>
      <c r="AG15" s="93"/>
      <c r="AH15" s="93"/>
      <c r="AI15" s="140"/>
      <c r="AJ15" s="140"/>
      <c r="AK15" s="140"/>
      <c r="AL15" s="140"/>
    </row>
    <row r="16" s="1" customFormat="1" ht="28.5" customHeight="1" spans="2:38">
      <c r="B16" s="20"/>
      <c r="C16" s="20"/>
      <c r="D16" s="20"/>
      <c r="E16" s="20"/>
      <c r="F16" s="20"/>
      <c r="G16" s="20"/>
      <c r="H16" s="21" t="s">
        <v>32</v>
      </c>
      <c r="I16" s="19">
        <f>I13</f>
        <v>1480</v>
      </c>
      <c r="J16" s="19"/>
      <c r="K16" s="85"/>
      <c r="L16" s="85"/>
      <c r="M16" s="85"/>
      <c r="N16" s="85"/>
      <c r="O16" s="86"/>
      <c r="P16" s="86"/>
      <c r="Q16" s="86"/>
      <c r="R16" s="99"/>
      <c r="S16" s="99"/>
      <c r="T16" s="8"/>
      <c r="U16" s="8"/>
      <c r="V16" s="8"/>
      <c r="W16" s="8"/>
      <c r="X16" s="8"/>
      <c r="Y16" s="8"/>
      <c r="Z16" s="8"/>
      <c r="AF16" s="8"/>
      <c r="AG16" s="8"/>
      <c r="AH16" s="8"/>
      <c r="AI16" s="8"/>
      <c r="AJ16" s="8"/>
      <c r="AK16" s="8"/>
      <c r="AL16" s="8"/>
    </row>
    <row r="17" ht="17.25" customHeight="1" spans="2:38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</row>
    <row r="18" ht="16.9" customHeight="1" spans="1:38">
      <c r="A18" s="22"/>
      <c r="B18" s="23" t="s">
        <v>33</v>
      </c>
      <c r="C18" s="24"/>
      <c r="D18" s="25"/>
      <c r="E18" s="26" t="s">
        <v>34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141"/>
      <c r="AK18" s="142" t="s">
        <v>35</v>
      </c>
      <c r="AL18" s="143"/>
    </row>
    <row r="19" ht="12" customHeight="1" spans="1:38">
      <c r="A19" s="22"/>
      <c r="B19" s="27"/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111"/>
      <c r="AG19" s="111"/>
      <c r="AH19" s="111"/>
      <c r="AI19" s="111"/>
      <c r="AJ19" s="144"/>
      <c r="AK19" s="145"/>
      <c r="AL19" s="146"/>
    </row>
    <row r="20" s="2" customFormat="1" ht="24" customHeight="1" spans="1:39">
      <c r="A20" s="31"/>
      <c r="B20" s="32" t="s">
        <v>36</v>
      </c>
      <c r="C20" s="32"/>
      <c r="D20" s="33"/>
      <c r="E20" s="34"/>
      <c r="F20" s="35"/>
      <c r="G20" s="35"/>
      <c r="H20" s="3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12"/>
      <c r="AG20" s="35"/>
      <c r="AH20" s="64"/>
      <c r="AI20" s="64"/>
      <c r="AJ20" s="64"/>
      <c r="AK20" s="147"/>
      <c r="AL20" s="148"/>
      <c r="AM20" s="149"/>
    </row>
    <row r="21" ht="156" customHeight="1" spans="1:42">
      <c r="A21" s="22"/>
      <c r="B21" s="36" t="s">
        <v>37</v>
      </c>
      <c r="C21" s="36" t="s">
        <v>38</v>
      </c>
      <c r="D21" s="37" t="s">
        <v>39</v>
      </c>
      <c r="E21" s="38" t="s">
        <v>40</v>
      </c>
      <c r="F21" s="39" t="s">
        <v>41</v>
      </c>
      <c r="G21" s="39" t="s">
        <v>42</v>
      </c>
      <c r="H21" s="39" t="s">
        <v>43</v>
      </c>
      <c r="I21" s="87"/>
      <c r="J21" s="39" t="s">
        <v>44</v>
      </c>
      <c r="K21" s="88"/>
      <c r="L21" s="39" t="s">
        <v>45</v>
      </c>
      <c r="M21" s="39" t="s">
        <v>46</v>
      </c>
      <c r="N21" s="39" t="s">
        <v>47</v>
      </c>
      <c r="O21" s="39" t="s">
        <v>48</v>
      </c>
      <c r="P21" s="39"/>
      <c r="Q21" s="39"/>
      <c r="R21" s="39" t="s">
        <v>49</v>
      </c>
      <c r="S21" s="39" t="s">
        <v>50</v>
      </c>
      <c r="T21" s="39" t="s">
        <v>51</v>
      </c>
      <c r="U21" s="39"/>
      <c r="V21" s="39"/>
      <c r="W21" s="39" t="s">
        <v>52</v>
      </c>
      <c r="X21" s="39" t="s">
        <v>115</v>
      </c>
      <c r="Y21" s="39" t="s">
        <v>54</v>
      </c>
      <c r="Z21" s="39"/>
      <c r="AA21" s="113"/>
      <c r="AB21" s="113"/>
      <c r="AC21" s="113"/>
      <c r="AD21" s="113"/>
      <c r="AE21" s="113"/>
      <c r="AF21" s="114"/>
      <c r="AG21" s="150"/>
      <c r="AH21" s="151"/>
      <c r="AI21" s="151"/>
      <c r="AJ21" s="151"/>
      <c r="AK21" s="152"/>
      <c r="AL21" s="153" t="s">
        <v>55</v>
      </c>
      <c r="AM21" s="154" t="s">
        <v>56</v>
      </c>
      <c r="AN21" s="155"/>
      <c r="AO21" s="155"/>
      <c r="AP21" s="155"/>
    </row>
    <row r="22" s="3" customFormat="1" ht="15" customHeight="1" spans="1:42">
      <c r="A22" s="40"/>
      <c r="B22" s="41">
        <v>1</v>
      </c>
      <c r="C22" s="41">
        <v>2</v>
      </c>
      <c r="D22" s="42">
        <v>3</v>
      </c>
      <c r="E22" s="43">
        <v>4</v>
      </c>
      <c r="F22" s="44" t="s">
        <v>116</v>
      </c>
      <c r="G22" s="44">
        <v>6</v>
      </c>
      <c r="H22" s="43">
        <v>7</v>
      </c>
      <c r="I22" s="44">
        <v>8</v>
      </c>
      <c r="J22" s="44">
        <v>9</v>
      </c>
      <c r="K22" s="44">
        <v>10</v>
      </c>
      <c r="L22" s="44">
        <v>11</v>
      </c>
      <c r="M22" s="44">
        <v>12</v>
      </c>
      <c r="N22" s="44">
        <v>14</v>
      </c>
      <c r="O22" s="44">
        <v>13</v>
      </c>
      <c r="P22" s="44">
        <v>15</v>
      </c>
      <c r="Q22" s="44"/>
      <c r="R22" s="44">
        <v>15</v>
      </c>
      <c r="S22" s="44">
        <v>16</v>
      </c>
      <c r="T22" s="44">
        <v>17</v>
      </c>
      <c r="U22" s="44">
        <v>18</v>
      </c>
      <c r="V22" s="44">
        <v>19</v>
      </c>
      <c r="W22" s="44">
        <v>20</v>
      </c>
      <c r="X22" s="43">
        <v>21</v>
      </c>
      <c r="Y22" s="43">
        <v>22</v>
      </c>
      <c r="Z22" s="44">
        <v>23</v>
      </c>
      <c r="AA22" s="44">
        <v>24</v>
      </c>
      <c r="AB22" s="44">
        <v>25</v>
      </c>
      <c r="AC22" s="44">
        <v>26</v>
      </c>
      <c r="AD22" s="44">
        <v>27</v>
      </c>
      <c r="AE22" s="44">
        <v>28</v>
      </c>
      <c r="AF22" s="115">
        <v>29</v>
      </c>
      <c r="AG22" s="44">
        <v>29</v>
      </c>
      <c r="AH22" s="44">
        <v>30</v>
      </c>
      <c r="AI22" s="43">
        <v>31</v>
      </c>
      <c r="AJ22" s="44">
        <v>32</v>
      </c>
      <c r="AK22" s="156">
        <v>33</v>
      </c>
      <c r="AL22" s="43">
        <v>34</v>
      </c>
      <c r="AM22" s="44">
        <v>35</v>
      </c>
      <c r="AN22" s="155"/>
      <c r="AO22" s="155"/>
      <c r="AP22" s="155"/>
    </row>
    <row r="23" s="4" customFormat="1" ht="18.75" customHeight="1" spans="1:42">
      <c r="A23" s="45"/>
      <c r="B23" s="46" t="s">
        <v>57</v>
      </c>
      <c r="C23" s="46"/>
      <c r="D23" s="47"/>
      <c r="E23" s="48"/>
      <c r="F23" s="49" t="s">
        <v>117</v>
      </c>
      <c r="G23" s="50">
        <v>160</v>
      </c>
      <c r="H23" s="49" t="s">
        <v>118</v>
      </c>
      <c r="I23" s="89"/>
      <c r="J23" s="90" t="s">
        <v>60</v>
      </c>
      <c r="K23" s="91"/>
      <c r="L23" s="89"/>
      <c r="M23" s="90" t="s">
        <v>119</v>
      </c>
      <c r="N23" s="89" t="s">
        <v>120</v>
      </c>
      <c r="O23" s="90" t="s">
        <v>121</v>
      </c>
      <c r="P23" s="89"/>
      <c r="Q23" s="89"/>
      <c r="R23" s="89" t="s">
        <v>120</v>
      </c>
      <c r="S23" s="89" t="s">
        <v>65</v>
      </c>
      <c r="T23" s="89" t="s">
        <v>66</v>
      </c>
      <c r="U23" s="89"/>
      <c r="V23" s="89"/>
      <c r="W23" s="89"/>
      <c r="X23" s="49" t="s">
        <v>122</v>
      </c>
      <c r="Y23" s="49" t="s">
        <v>120</v>
      </c>
      <c r="Z23" s="89"/>
      <c r="AA23" s="116"/>
      <c r="AB23" s="116"/>
      <c r="AC23" s="116"/>
      <c r="AD23" s="116"/>
      <c r="AE23" s="116"/>
      <c r="AF23" s="117"/>
      <c r="AG23" s="157"/>
      <c r="AH23" s="157"/>
      <c r="AI23" s="157"/>
      <c r="AJ23" s="157"/>
      <c r="AK23" s="158"/>
      <c r="AL23" s="159"/>
      <c r="AM23" s="160"/>
      <c r="AN23" s="161"/>
      <c r="AO23" s="161"/>
      <c r="AP23" s="161"/>
    </row>
    <row r="24" s="3" customFormat="1" ht="19.5" customHeight="1" spans="1:42">
      <c r="A24" s="40"/>
      <c r="B24" s="51" t="s">
        <v>69</v>
      </c>
      <c r="C24" s="51"/>
      <c r="D24" s="52"/>
      <c r="E24" s="53"/>
      <c r="F24" s="54">
        <v>8</v>
      </c>
      <c r="G24" s="54">
        <v>8</v>
      </c>
      <c r="H24" s="53">
        <v>8</v>
      </c>
      <c r="I24" s="54"/>
      <c r="J24" s="54">
        <v>8</v>
      </c>
      <c r="K24" s="54"/>
      <c r="L24" s="54"/>
      <c r="M24" s="54">
        <v>8</v>
      </c>
      <c r="N24" s="54">
        <v>8</v>
      </c>
      <c r="O24" s="54">
        <v>8</v>
      </c>
      <c r="P24" s="54"/>
      <c r="Q24" s="54"/>
      <c r="R24" s="54">
        <v>8</v>
      </c>
      <c r="S24" s="54">
        <v>8</v>
      </c>
      <c r="T24" s="54">
        <v>8</v>
      </c>
      <c r="U24" s="54"/>
      <c r="V24" s="54"/>
      <c r="W24" s="54"/>
      <c r="X24" s="53">
        <v>8</v>
      </c>
      <c r="Y24" s="53">
        <v>8</v>
      </c>
      <c r="Z24" s="118"/>
      <c r="AA24" s="119"/>
      <c r="AB24" s="119"/>
      <c r="AC24" s="119"/>
      <c r="AD24" s="119"/>
      <c r="AE24" s="119"/>
      <c r="AF24" s="120"/>
      <c r="AG24" s="119"/>
      <c r="AH24" s="119"/>
      <c r="AI24" s="119"/>
      <c r="AJ24" s="119"/>
      <c r="AK24" s="162"/>
      <c r="AL24" s="163"/>
      <c r="AM24" s="164"/>
      <c r="AN24" s="155"/>
      <c r="AO24" s="155"/>
      <c r="AP24" s="155"/>
    </row>
    <row r="25" ht="29.25" customHeight="1" spans="1:42">
      <c r="A25" s="55">
        <v>1</v>
      </c>
      <c r="B25" s="56" t="s">
        <v>70</v>
      </c>
      <c r="C25" s="57"/>
      <c r="D25" s="58" t="s">
        <v>71</v>
      </c>
      <c r="E25" s="59"/>
      <c r="F25" s="60"/>
      <c r="G25" s="60">
        <v>37</v>
      </c>
      <c r="H25" s="61">
        <v>130</v>
      </c>
      <c r="I25" s="60"/>
      <c r="J25" s="60"/>
      <c r="K25" s="60"/>
      <c r="L25" s="60"/>
      <c r="M25" s="60">
        <v>112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61">
        <v>65</v>
      </c>
      <c r="Z25" s="60"/>
      <c r="AA25" s="60"/>
      <c r="AB25" s="60"/>
      <c r="AC25" s="60"/>
      <c r="AD25" s="60"/>
      <c r="AE25" s="60"/>
      <c r="AF25" s="121"/>
      <c r="AG25" s="60"/>
      <c r="AH25" s="60"/>
      <c r="AI25" s="60"/>
      <c r="AJ25" s="60"/>
      <c r="AK25" s="165"/>
      <c r="AL25" s="166">
        <f>SUM(E26:AF26)</f>
        <v>2.752</v>
      </c>
      <c r="AM25" s="167">
        <f>SUM(AG26:AK26)</f>
        <v>0</v>
      </c>
      <c r="AN25" s="155"/>
      <c r="AO25" s="155"/>
      <c r="AP25" s="155"/>
    </row>
    <row r="26" ht="23.25" customHeight="1" spans="1:42">
      <c r="A26" s="62"/>
      <c r="B26" s="63"/>
      <c r="C26" s="64"/>
      <c r="D26" s="58" t="s">
        <v>72</v>
      </c>
      <c r="E26" s="65">
        <f t="shared" ref="E26:AK26" si="0">(E$24*E25)/1000</f>
        <v>0</v>
      </c>
      <c r="F26" s="66">
        <f t="shared" si="0"/>
        <v>0</v>
      </c>
      <c r="G26" s="66">
        <f t="shared" si="0"/>
        <v>0.296</v>
      </c>
      <c r="H26" s="66">
        <f t="shared" si="0"/>
        <v>1.04</v>
      </c>
      <c r="I26" s="66">
        <f t="shared" si="0"/>
        <v>0</v>
      </c>
      <c r="J26" s="66">
        <f t="shared" si="0"/>
        <v>0</v>
      </c>
      <c r="K26" s="66">
        <f t="shared" si="0"/>
        <v>0</v>
      </c>
      <c r="L26" s="66">
        <f t="shared" si="0"/>
        <v>0</v>
      </c>
      <c r="M26" s="66">
        <f t="shared" si="0"/>
        <v>0.896</v>
      </c>
      <c r="N26" s="66">
        <f t="shared" si="0"/>
        <v>0</v>
      </c>
      <c r="O26" s="66">
        <f t="shared" si="0"/>
        <v>0</v>
      </c>
      <c r="P26" s="66">
        <f t="shared" si="0"/>
        <v>0</v>
      </c>
      <c r="Q26" s="66">
        <f t="shared" si="0"/>
        <v>0</v>
      </c>
      <c r="R26" s="66">
        <f t="shared" si="0"/>
        <v>0</v>
      </c>
      <c r="S26" s="66">
        <f t="shared" si="0"/>
        <v>0</v>
      </c>
      <c r="T26" s="66">
        <f t="shared" si="0"/>
        <v>0</v>
      </c>
      <c r="U26" s="66"/>
      <c r="V26" s="66">
        <f t="shared" si="0"/>
        <v>0</v>
      </c>
      <c r="W26" s="66">
        <f t="shared" si="0"/>
        <v>0</v>
      </c>
      <c r="X26" s="66">
        <f t="shared" si="0"/>
        <v>0</v>
      </c>
      <c r="Y26" s="66">
        <f t="shared" si="0"/>
        <v>0.52</v>
      </c>
      <c r="Z26" s="66">
        <f t="shared" si="0"/>
        <v>0</v>
      </c>
      <c r="AA26" s="66">
        <f t="shared" si="0"/>
        <v>0</v>
      </c>
      <c r="AB26" s="66">
        <f t="shared" si="0"/>
        <v>0</v>
      </c>
      <c r="AC26" s="66">
        <f t="shared" si="0"/>
        <v>0</v>
      </c>
      <c r="AD26" s="66">
        <f t="shared" si="0"/>
        <v>0</v>
      </c>
      <c r="AE26" s="66">
        <f t="shared" si="0"/>
        <v>0</v>
      </c>
      <c r="AF26" s="122">
        <f t="shared" si="0"/>
        <v>0</v>
      </c>
      <c r="AG26" s="66">
        <f t="shared" si="0"/>
        <v>0</v>
      </c>
      <c r="AH26" s="66">
        <f t="shared" si="0"/>
        <v>0</v>
      </c>
      <c r="AI26" s="66">
        <f t="shared" si="0"/>
        <v>0</v>
      </c>
      <c r="AJ26" s="66">
        <f t="shared" si="0"/>
        <v>0</v>
      </c>
      <c r="AK26" s="168">
        <f t="shared" si="0"/>
        <v>0</v>
      </c>
      <c r="AL26" s="169"/>
      <c r="AM26" s="170"/>
      <c r="AN26" s="155"/>
      <c r="AO26" s="155"/>
      <c r="AP26" s="155"/>
    </row>
    <row r="27" ht="29.25" customHeight="1" spans="1:42">
      <c r="A27" s="55">
        <v>2</v>
      </c>
      <c r="B27" s="56" t="s">
        <v>73</v>
      </c>
      <c r="C27" s="57"/>
      <c r="D27" s="58" t="s">
        <v>71</v>
      </c>
      <c r="E27" s="59"/>
      <c r="F27" s="60"/>
      <c r="G27" s="60">
        <v>80</v>
      </c>
      <c r="H27" s="61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1"/>
      <c r="Y27" s="61">
        <v>92</v>
      </c>
      <c r="Z27" s="60"/>
      <c r="AA27" s="60"/>
      <c r="AB27" s="60"/>
      <c r="AC27" s="60"/>
      <c r="AD27" s="60"/>
      <c r="AE27" s="60"/>
      <c r="AF27" s="121"/>
      <c r="AG27" s="60"/>
      <c r="AH27" s="60"/>
      <c r="AI27" s="60"/>
      <c r="AJ27" s="60"/>
      <c r="AK27" s="165"/>
      <c r="AL27" s="166">
        <f>SUM(E28:AF28)</f>
        <v>1.376</v>
      </c>
      <c r="AM27" s="167"/>
      <c r="AN27" s="171"/>
      <c r="AO27" s="182"/>
      <c r="AP27" s="155"/>
    </row>
    <row r="28" ht="28.5" customHeight="1" spans="1:42">
      <c r="A28" s="62"/>
      <c r="B28" s="63"/>
      <c r="C28" s="64"/>
      <c r="D28" s="58" t="s">
        <v>72</v>
      </c>
      <c r="E28" s="65">
        <f t="shared" ref="E28:AK28" si="1">(E$24*E27)/1000</f>
        <v>0</v>
      </c>
      <c r="F28" s="66">
        <f t="shared" si="1"/>
        <v>0</v>
      </c>
      <c r="G28" s="66">
        <f t="shared" si="1"/>
        <v>0.64</v>
      </c>
      <c r="H28" s="66">
        <f t="shared" si="1"/>
        <v>0</v>
      </c>
      <c r="I28" s="66">
        <f t="shared" si="1"/>
        <v>0</v>
      </c>
      <c r="J28" s="66">
        <f t="shared" si="1"/>
        <v>0</v>
      </c>
      <c r="K28" s="66">
        <f t="shared" si="1"/>
        <v>0</v>
      </c>
      <c r="L28" s="66">
        <f t="shared" si="1"/>
        <v>0</v>
      </c>
      <c r="M28" s="66">
        <f t="shared" si="1"/>
        <v>0</v>
      </c>
      <c r="N28" s="66">
        <f t="shared" si="1"/>
        <v>0</v>
      </c>
      <c r="O28" s="66">
        <f t="shared" si="1"/>
        <v>0</v>
      </c>
      <c r="P28" s="66"/>
      <c r="Q28" s="66">
        <f t="shared" si="1"/>
        <v>0</v>
      </c>
      <c r="R28" s="66">
        <f t="shared" si="1"/>
        <v>0</v>
      </c>
      <c r="S28" s="66">
        <f t="shared" si="1"/>
        <v>0</v>
      </c>
      <c r="T28" s="66">
        <f t="shared" si="1"/>
        <v>0</v>
      </c>
      <c r="U28" s="66">
        <f t="shared" si="1"/>
        <v>0</v>
      </c>
      <c r="V28" s="66">
        <f t="shared" si="1"/>
        <v>0</v>
      </c>
      <c r="W28" s="66">
        <f t="shared" si="1"/>
        <v>0</v>
      </c>
      <c r="X28" s="66">
        <f t="shared" si="1"/>
        <v>0</v>
      </c>
      <c r="Y28" s="66">
        <f t="shared" si="1"/>
        <v>0.736</v>
      </c>
      <c r="Z28" s="66">
        <f t="shared" si="1"/>
        <v>0</v>
      </c>
      <c r="AA28" s="66">
        <f t="shared" si="1"/>
        <v>0</v>
      </c>
      <c r="AB28" s="66">
        <f t="shared" si="1"/>
        <v>0</v>
      </c>
      <c r="AC28" s="66">
        <f t="shared" si="1"/>
        <v>0</v>
      </c>
      <c r="AD28" s="66">
        <f t="shared" si="1"/>
        <v>0</v>
      </c>
      <c r="AE28" s="66">
        <f t="shared" si="1"/>
        <v>0</v>
      </c>
      <c r="AF28" s="122">
        <f t="shared" si="1"/>
        <v>0</v>
      </c>
      <c r="AG28" s="66">
        <f t="shared" si="1"/>
        <v>0</v>
      </c>
      <c r="AH28" s="66">
        <f t="shared" si="1"/>
        <v>0</v>
      </c>
      <c r="AI28" s="66">
        <f t="shared" si="1"/>
        <v>0</v>
      </c>
      <c r="AJ28" s="66">
        <f t="shared" si="1"/>
        <v>0</v>
      </c>
      <c r="AK28" s="168">
        <f t="shared" si="1"/>
        <v>0</v>
      </c>
      <c r="AL28" s="169"/>
      <c r="AM28" s="170"/>
      <c r="AN28" s="171"/>
      <c r="AO28" s="182"/>
      <c r="AP28" s="155"/>
    </row>
    <row r="29" ht="25.5" customHeight="1" spans="1:42">
      <c r="A29" s="55">
        <v>3</v>
      </c>
      <c r="B29" s="56" t="s">
        <v>74</v>
      </c>
      <c r="C29" s="57"/>
      <c r="D29" s="58" t="s">
        <v>71</v>
      </c>
      <c r="E29" s="59"/>
      <c r="F29" s="60"/>
      <c r="G29" s="60">
        <v>5</v>
      </c>
      <c r="H29" s="61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1"/>
      <c r="Y29" s="61"/>
      <c r="Z29" s="60"/>
      <c r="AA29" s="60"/>
      <c r="AB29" s="60"/>
      <c r="AC29" s="60"/>
      <c r="AD29" s="60"/>
      <c r="AE29" s="60"/>
      <c r="AF29" s="121"/>
      <c r="AG29" s="60"/>
      <c r="AH29" s="60"/>
      <c r="AI29" s="60"/>
      <c r="AJ29" s="60"/>
      <c r="AK29" s="165"/>
      <c r="AL29" s="166">
        <f>SUM(E30:AF30)</f>
        <v>0.04</v>
      </c>
      <c r="AM29" s="167">
        <f>SUM(AG30:AK30)</f>
        <v>0</v>
      </c>
      <c r="AN29" s="155"/>
      <c r="AO29" s="155"/>
      <c r="AP29" s="155"/>
    </row>
    <row r="30" ht="28.5" customHeight="1" spans="1:42">
      <c r="A30" s="62"/>
      <c r="B30" s="63"/>
      <c r="C30" s="64"/>
      <c r="D30" s="58" t="s">
        <v>72</v>
      </c>
      <c r="E30" s="65">
        <f t="shared" ref="E30:AK30" si="2">(E$24*E29)/1000</f>
        <v>0</v>
      </c>
      <c r="F30" s="66">
        <f t="shared" si="2"/>
        <v>0</v>
      </c>
      <c r="G30" s="66">
        <f t="shared" si="2"/>
        <v>0.04</v>
      </c>
      <c r="H30" s="66">
        <f t="shared" si="2"/>
        <v>0</v>
      </c>
      <c r="I30" s="66">
        <f t="shared" si="2"/>
        <v>0</v>
      </c>
      <c r="J30" s="66">
        <f t="shared" si="2"/>
        <v>0</v>
      </c>
      <c r="K30" s="66">
        <f t="shared" si="2"/>
        <v>0</v>
      </c>
      <c r="L30" s="66">
        <f t="shared" si="2"/>
        <v>0</v>
      </c>
      <c r="M30" s="66">
        <f t="shared" si="2"/>
        <v>0</v>
      </c>
      <c r="N30" s="66">
        <f t="shared" si="2"/>
        <v>0</v>
      </c>
      <c r="O30" s="66">
        <f t="shared" si="2"/>
        <v>0</v>
      </c>
      <c r="P30" s="66">
        <f t="shared" si="2"/>
        <v>0</v>
      </c>
      <c r="Q30" s="66">
        <f t="shared" si="2"/>
        <v>0</v>
      </c>
      <c r="R30" s="66">
        <f t="shared" si="2"/>
        <v>0</v>
      </c>
      <c r="S30" s="66">
        <f t="shared" si="2"/>
        <v>0</v>
      </c>
      <c r="T30" s="66">
        <f t="shared" si="2"/>
        <v>0</v>
      </c>
      <c r="U30" s="66">
        <f t="shared" si="2"/>
        <v>0</v>
      </c>
      <c r="V30" s="66">
        <f t="shared" si="2"/>
        <v>0</v>
      </c>
      <c r="W30" s="66">
        <f t="shared" si="2"/>
        <v>0</v>
      </c>
      <c r="X30" s="66">
        <f t="shared" si="2"/>
        <v>0</v>
      </c>
      <c r="Y30" s="66">
        <f t="shared" si="2"/>
        <v>0</v>
      </c>
      <c r="Z30" s="66">
        <f t="shared" si="2"/>
        <v>0</v>
      </c>
      <c r="AA30" s="66">
        <f t="shared" si="2"/>
        <v>0</v>
      </c>
      <c r="AB30" s="66">
        <f t="shared" si="2"/>
        <v>0</v>
      </c>
      <c r="AC30" s="66">
        <f t="shared" si="2"/>
        <v>0</v>
      </c>
      <c r="AD30" s="66">
        <f t="shared" si="2"/>
        <v>0</v>
      </c>
      <c r="AE30" s="66">
        <f t="shared" si="2"/>
        <v>0</v>
      </c>
      <c r="AF30" s="122">
        <f t="shared" si="2"/>
        <v>0</v>
      </c>
      <c r="AG30" s="66">
        <f t="shared" si="2"/>
        <v>0</v>
      </c>
      <c r="AH30" s="66">
        <f t="shared" si="2"/>
        <v>0</v>
      </c>
      <c r="AI30" s="66">
        <f t="shared" si="2"/>
        <v>0</v>
      </c>
      <c r="AJ30" s="66">
        <f t="shared" si="2"/>
        <v>0</v>
      </c>
      <c r="AK30" s="168">
        <f t="shared" si="2"/>
        <v>0</v>
      </c>
      <c r="AL30" s="169"/>
      <c r="AM30" s="170"/>
      <c r="AN30" s="155"/>
      <c r="AO30" s="155"/>
      <c r="AP30" s="155"/>
    </row>
    <row r="31" ht="27.75" customHeight="1" spans="1:42">
      <c r="A31" s="55">
        <v>4</v>
      </c>
      <c r="B31" s="56" t="s">
        <v>50</v>
      </c>
      <c r="C31" s="57"/>
      <c r="D31" s="58" t="s">
        <v>71</v>
      </c>
      <c r="E31" s="59"/>
      <c r="F31" s="60"/>
      <c r="G31" s="60"/>
      <c r="H31" s="61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>
        <v>54.5454</v>
      </c>
      <c r="T31" s="60"/>
      <c r="U31" s="60"/>
      <c r="V31" s="60"/>
      <c r="W31" s="60"/>
      <c r="X31" s="61"/>
      <c r="Y31" s="61"/>
      <c r="Z31" s="60"/>
      <c r="AA31" s="60"/>
      <c r="AB31" s="60"/>
      <c r="AC31" s="60"/>
      <c r="AD31" s="60"/>
      <c r="AE31" s="60"/>
      <c r="AF31" s="121"/>
      <c r="AG31" s="60"/>
      <c r="AH31" s="60"/>
      <c r="AI31" s="60"/>
      <c r="AJ31" s="60"/>
      <c r="AK31" s="165"/>
      <c r="AL31" s="166">
        <f t="shared" ref="AL31" si="3">SUM(E32:AF32)</f>
        <v>0.4363632</v>
      </c>
      <c r="AM31" s="167">
        <f>SUM(AG32:AK32)</f>
        <v>0</v>
      </c>
      <c r="AN31" s="155"/>
      <c r="AO31" s="155"/>
      <c r="AP31" s="155"/>
    </row>
    <row r="32" ht="24.75" customHeight="1" spans="1:42">
      <c r="A32" s="62"/>
      <c r="B32" s="63"/>
      <c r="C32" s="64"/>
      <c r="D32" s="58" t="s">
        <v>72</v>
      </c>
      <c r="E32" s="65">
        <f t="shared" ref="E32:AK32" si="4">(E$24*E31)/1000</f>
        <v>0</v>
      </c>
      <c r="F32" s="66">
        <f t="shared" si="4"/>
        <v>0</v>
      </c>
      <c r="G32" s="66">
        <f t="shared" si="4"/>
        <v>0</v>
      </c>
      <c r="H32" s="66">
        <f t="shared" si="4"/>
        <v>0</v>
      </c>
      <c r="I32" s="66">
        <f t="shared" si="4"/>
        <v>0</v>
      </c>
      <c r="J32" s="66">
        <f t="shared" si="4"/>
        <v>0</v>
      </c>
      <c r="K32" s="66">
        <f t="shared" si="4"/>
        <v>0</v>
      </c>
      <c r="L32" s="66">
        <f t="shared" si="4"/>
        <v>0</v>
      </c>
      <c r="M32" s="66">
        <f t="shared" si="4"/>
        <v>0</v>
      </c>
      <c r="N32" s="66">
        <f t="shared" si="4"/>
        <v>0</v>
      </c>
      <c r="O32" s="66">
        <f t="shared" si="4"/>
        <v>0</v>
      </c>
      <c r="P32" s="66">
        <f t="shared" si="4"/>
        <v>0</v>
      </c>
      <c r="Q32" s="66">
        <f t="shared" si="4"/>
        <v>0</v>
      </c>
      <c r="R32" s="66">
        <f t="shared" si="4"/>
        <v>0</v>
      </c>
      <c r="S32" s="66">
        <f t="shared" si="4"/>
        <v>0.4363632</v>
      </c>
      <c r="T32" s="66">
        <f t="shared" si="4"/>
        <v>0</v>
      </c>
      <c r="U32" s="66">
        <f t="shared" si="4"/>
        <v>0</v>
      </c>
      <c r="V32" s="66">
        <f t="shared" si="4"/>
        <v>0</v>
      </c>
      <c r="W32" s="66">
        <f t="shared" si="4"/>
        <v>0</v>
      </c>
      <c r="X32" s="66">
        <f t="shared" si="4"/>
        <v>0</v>
      </c>
      <c r="Y32" s="66">
        <f t="shared" si="4"/>
        <v>0</v>
      </c>
      <c r="Z32" s="66">
        <f t="shared" si="4"/>
        <v>0</v>
      </c>
      <c r="AA32" s="66">
        <f t="shared" si="4"/>
        <v>0</v>
      </c>
      <c r="AB32" s="66">
        <f t="shared" si="4"/>
        <v>0</v>
      </c>
      <c r="AC32" s="66">
        <f t="shared" si="4"/>
        <v>0</v>
      </c>
      <c r="AD32" s="66">
        <f t="shared" si="4"/>
        <v>0</v>
      </c>
      <c r="AE32" s="66">
        <f t="shared" si="4"/>
        <v>0</v>
      </c>
      <c r="AF32" s="122">
        <f t="shared" si="4"/>
        <v>0</v>
      </c>
      <c r="AG32" s="66">
        <f t="shared" si="4"/>
        <v>0</v>
      </c>
      <c r="AH32" s="66">
        <f t="shared" si="4"/>
        <v>0</v>
      </c>
      <c r="AI32" s="66">
        <f t="shared" si="4"/>
        <v>0</v>
      </c>
      <c r="AJ32" s="66">
        <f t="shared" si="4"/>
        <v>0</v>
      </c>
      <c r="AK32" s="168">
        <f t="shared" si="4"/>
        <v>0</v>
      </c>
      <c r="AL32" s="169"/>
      <c r="AM32" s="170"/>
      <c r="AN32" s="155"/>
      <c r="AO32" s="155"/>
      <c r="AP32" s="155"/>
    </row>
    <row r="33" ht="29.25" customHeight="1" spans="1:42">
      <c r="A33" s="55">
        <v>5</v>
      </c>
      <c r="B33" s="56" t="s">
        <v>51</v>
      </c>
      <c r="C33" s="57"/>
      <c r="D33" s="58" t="s">
        <v>71</v>
      </c>
      <c r="E33" s="59"/>
      <c r="F33" s="60"/>
      <c r="G33" s="60"/>
      <c r="H33" s="61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>
        <v>45.454</v>
      </c>
      <c r="U33" s="60"/>
      <c r="V33" s="60"/>
      <c r="W33" s="60"/>
      <c r="X33" s="61"/>
      <c r="Y33" s="61"/>
      <c r="Z33" s="60"/>
      <c r="AA33" s="60"/>
      <c r="AB33" s="60"/>
      <c r="AC33" s="60"/>
      <c r="AD33" s="60"/>
      <c r="AE33" s="60"/>
      <c r="AF33" s="121"/>
      <c r="AG33" s="60"/>
      <c r="AH33" s="60"/>
      <c r="AI33" s="60"/>
      <c r="AJ33" s="60"/>
      <c r="AK33" s="165"/>
      <c r="AL33" s="166">
        <f t="shared" ref="AL33" si="5">SUM(E34:AF34)</f>
        <v>0.363632</v>
      </c>
      <c r="AM33" s="167">
        <f>SUM(AG34:AK34)</f>
        <v>0</v>
      </c>
      <c r="AN33" s="155"/>
      <c r="AO33" s="155"/>
      <c r="AP33" s="155"/>
    </row>
    <row r="34" ht="19.15" customHeight="1" spans="1:42">
      <c r="A34" s="62"/>
      <c r="B34" s="63"/>
      <c r="C34" s="64"/>
      <c r="D34" s="58" t="s">
        <v>72</v>
      </c>
      <c r="E34" s="65">
        <f t="shared" ref="E34:AK34" si="6">(E$24*E33)/1000</f>
        <v>0</v>
      </c>
      <c r="F34" s="66">
        <f t="shared" si="6"/>
        <v>0</v>
      </c>
      <c r="G34" s="66">
        <f t="shared" si="6"/>
        <v>0</v>
      </c>
      <c r="H34" s="66">
        <f t="shared" si="6"/>
        <v>0</v>
      </c>
      <c r="I34" s="66">
        <f t="shared" si="6"/>
        <v>0</v>
      </c>
      <c r="J34" s="66">
        <f t="shared" si="6"/>
        <v>0</v>
      </c>
      <c r="K34" s="66">
        <f t="shared" si="6"/>
        <v>0</v>
      </c>
      <c r="L34" s="66">
        <f t="shared" si="6"/>
        <v>0</v>
      </c>
      <c r="M34" s="66">
        <f t="shared" si="6"/>
        <v>0</v>
      </c>
      <c r="N34" s="66">
        <f t="shared" si="6"/>
        <v>0</v>
      </c>
      <c r="O34" s="66">
        <f t="shared" si="6"/>
        <v>0</v>
      </c>
      <c r="P34" s="66">
        <f t="shared" si="6"/>
        <v>0</v>
      </c>
      <c r="Q34" s="66">
        <f t="shared" si="6"/>
        <v>0</v>
      </c>
      <c r="R34" s="66">
        <f t="shared" si="6"/>
        <v>0</v>
      </c>
      <c r="S34" s="66">
        <f t="shared" si="6"/>
        <v>0</v>
      </c>
      <c r="T34" s="66">
        <f t="shared" si="6"/>
        <v>0.363632</v>
      </c>
      <c r="U34" s="66">
        <f t="shared" si="6"/>
        <v>0</v>
      </c>
      <c r="V34" s="66">
        <f t="shared" si="6"/>
        <v>0</v>
      </c>
      <c r="W34" s="66">
        <f t="shared" si="6"/>
        <v>0</v>
      </c>
      <c r="X34" s="66">
        <f t="shared" si="6"/>
        <v>0</v>
      </c>
      <c r="Y34" s="66">
        <f t="shared" si="6"/>
        <v>0</v>
      </c>
      <c r="Z34" s="66">
        <f t="shared" si="6"/>
        <v>0</v>
      </c>
      <c r="AA34" s="66">
        <f t="shared" si="6"/>
        <v>0</v>
      </c>
      <c r="AB34" s="66">
        <f t="shared" si="6"/>
        <v>0</v>
      </c>
      <c r="AC34" s="66">
        <f t="shared" si="6"/>
        <v>0</v>
      </c>
      <c r="AD34" s="66">
        <f t="shared" si="6"/>
        <v>0</v>
      </c>
      <c r="AE34" s="66">
        <f t="shared" si="6"/>
        <v>0</v>
      </c>
      <c r="AF34" s="122">
        <f t="shared" si="6"/>
        <v>0</v>
      </c>
      <c r="AG34" s="66">
        <f t="shared" si="6"/>
        <v>0</v>
      </c>
      <c r="AH34" s="66">
        <f t="shared" si="6"/>
        <v>0</v>
      </c>
      <c r="AI34" s="66">
        <f t="shared" si="6"/>
        <v>0</v>
      </c>
      <c r="AJ34" s="66">
        <f t="shared" si="6"/>
        <v>0</v>
      </c>
      <c r="AK34" s="168">
        <f t="shared" si="6"/>
        <v>0</v>
      </c>
      <c r="AL34" s="169"/>
      <c r="AM34" s="170"/>
      <c r="AN34" s="155"/>
      <c r="AO34" s="155"/>
      <c r="AP34" s="155"/>
    </row>
    <row r="35" ht="24.6" spans="1:42">
      <c r="A35" s="55">
        <v>6</v>
      </c>
      <c r="B35" s="67" t="s">
        <v>75</v>
      </c>
      <c r="C35" s="57"/>
      <c r="D35" s="58" t="s">
        <v>71</v>
      </c>
      <c r="E35" s="59"/>
      <c r="F35" s="60"/>
      <c r="G35" s="60"/>
      <c r="H35" s="61"/>
      <c r="I35" s="60"/>
      <c r="J35" s="60"/>
      <c r="K35" s="60"/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1"/>
      <c r="Y35" s="61"/>
      <c r="Z35" s="60"/>
      <c r="AA35" s="60"/>
      <c r="AB35" s="60"/>
      <c r="AC35" s="60"/>
      <c r="AD35" s="60"/>
      <c r="AE35" s="60"/>
      <c r="AF35" s="121"/>
      <c r="AG35" s="60"/>
      <c r="AH35" s="60"/>
      <c r="AI35" s="60"/>
      <c r="AJ35" s="60"/>
      <c r="AK35" s="165"/>
      <c r="AL35" s="166">
        <f t="shared" ref="AL35" si="7">SUM(E36:AF36)</f>
        <v>0.024</v>
      </c>
      <c r="AM35" s="167">
        <f>SUM(AG36:AK36)</f>
        <v>0</v>
      </c>
      <c r="AN35" s="155"/>
      <c r="AO35" s="155"/>
      <c r="AP35" s="155"/>
    </row>
    <row r="36" ht="24.6" spans="1:42">
      <c r="A36" s="62"/>
      <c r="B36" s="68"/>
      <c r="C36" s="64"/>
      <c r="D36" s="58" t="s">
        <v>72</v>
      </c>
      <c r="E36" s="65">
        <f t="shared" ref="E36:AK36" si="8">(E$24*E35)/1000</f>
        <v>0</v>
      </c>
      <c r="F36" s="66">
        <f t="shared" si="8"/>
        <v>0</v>
      </c>
      <c r="G36" s="66">
        <f t="shared" si="8"/>
        <v>0</v>
      </c>
      <c r="H36" s="66">
        <f t="shared" si="8"/>
        <v>0</v>
      </c>
      <c r="I36" s="66">
        <f t="shared" si="8"/>
        <v>0</v>
      </c>
      <c r="J36" s="66">
        <f t="shared" si="8"/>
        <v>0</v>
      </c>
      <c r="K36" s="66">
        <f t="shared" si="8"/>
        <v>0</v>
      </c>
      <c r="L36" s="66">
        <f t="shared" si="8"/>
        <v>0</v>
      </c>
      <c r="M36" s="66">
        <f t="shared" si="8"/>
        <v>0.024</v>
      </c>
      <c r="N36" s="66">
        <f t="shared" si="8"/>
        <v>0</v>
      </c>
      <c r="O36" s="66">
        <f t="shared" si="8"/>
        <v>0</v>
      </c>
      <c r="P36" s="66">
        <f t="shared" si="8"/>
        <v>0</v>
      </c>
      <c r="Q36" s="66">
        <f t="shared" si="8"/>
        <v>0</v>
      </c>
      <c r="R36" s="66">
        <f t="shared" si="8"/>
        <v>0</v>
      </c>
      <c r="S36" s="66">
        <f t="shared" si="8"/>
        <v>0</v>
      </c>
      <c r="T36" s="66">
        <f t="shared" si="8"/>
        <v>0</v>
      </c>
      <c r="U36" s="66">
        <f t="shared" si="8"/>
        <v>0</v>
      </c>
      <c r="V36" s="66">
        <f t="shared" si="8"/>
        <v>0</v>
      </c>
      <c r="W36" s="66">
        <f t="shared" si="8"/>
        <v>0</v>
      </c>
      <c r="X36" s="66">
        <f t="shared" si="8"/>
        <v>0</v>
      </c>
      <c r="Y36" s="66">
        <f t="shared" si="8"/>
        <v>0</v>
      </c>
      <c r="Z36" s="66">
        <f t="shared" si="8"/>
        <v>0</v>
      </c>
      <c r="AA36" s="66">
        <f t="shared" si="8"/>
        <v>0</v>
      </c>
      <c r="AB36" s="66">
        <f t="shared" si="8"/>
        <v>0</v>
      </c>
      <c r="AC36" s="66">
        <f t="shared" si="8"/>
        <v>0</v>
      </c>
      <c r="AD36" s="66">
        <f t="shared" si="8"/>
        <v>0</v>
      </c>
      <c r="AE36" s="66">
        <f t="shared" si="8"/>
        <v>0</v>
      </c>
      <c r="AF36" s="122">
        <f t="shared" si="8"/>
        <v>0</v>
      </c>
      <c r="AG36" s="66">
        <f t="shared" si="8"/>
        <v>0</v>
      </c>
      <c r="AH36" s="66">
        <f t="shared" si="8"/>
        <v>0</v>
      </c>
      <c r="AI36" s="66">
        <f t="shared" si="8"/>
        <v>0</v>
      </c>
      <c r="AJ36" s="66">
        <f t="shared" si="8"/>
        <v>0</v>
      </c>
      <c r="AK36" s="168">
        <f t="shared" si="8"/>
        <v>0</v>
      </c>
      <c r="AL36" s="169"/>
      <c r="AM36" s="170"/>
      <c r="AN36" s="12"/>
      <c r="AO36" s="155"/>
      <c r="AP36" s="155"/>
    </row>
    <row r="37" ht="26.25" customHeight="1" spans="1:42">
      <c r="A37" s="55">
        <v>7</v>
      </c>
      <c r="B37" s="56" t="s">
        <v>76</v>
      </c>
      <c r="C37" s="57"/>
      <c r="D37" s="58" t="s">
        <v>71</v>
      </c>
      <c r="E37" s="59"/>
      <c r="F37" s="60"/>
      <c r="G37" s="60">
        <v>5</v>
      </c>
      <c r="H37" s="61">
        <v>7</v>
      </c>
      <c r="I37" s="60"/>
      <c r="J37" s="60"/>
      <c r="K37" s="60"/>
      <c r="L37" s="60"/>
      <c r="M37" s="60"/>
      <c r="N37" s="60"/>
      <c r="O37" s="60">
        <v>0.5</v>
      </c>
      <c r="P37" s="60"/>
      <c r="Q37" s="60"/>
      <c r="R37" s="60"/>
      <c r="S37" s="60"/>
      <c r="T37" s="60"/>
      <c r="U37" s="60"/>
      <c r="V37" s="60"/>
      <c r="W37" s="60"/>
      <c r="X37" s="61">
        <v>6</v>
      </c>
      <c r="Y37" s="61">
        <v>8</v>
      </c>
      <c r="Z37" s="60"/>
      <c r="AA37" s="60"/>
      <c r="AB37" s="60"/>
      <c r="AC37" s="60"/>
      <c r="AD37" s="60"/>
      <c r="AE37" s="60"/>
      <c r="AF37" s="121"/>
      <c r="AG37" s="60"/>
      <c r="AH37" s="60"/>
      <c r="AI37" s="60"/>
      <c r="AJ37" s="60"/>
      <c r="AK37" s="165"/>
      <c r="AL37" s="166">
        <f t="shared" ref="AL37" si="9">SUM(E38:AF38)</f>
        <v>0.212</v>
      </c>
      <c r="AM37" s="167">
        <f>SUM(AG38:AK38)</f>
        <v>0</v>
      </c>
      <c r="AN37" s="155"/>
      <c r="AO37" s="155"/>
      <c r="AP37" s="155"/>
    </row>
    <row r="38" ht="24.75" customHeight="1" spans="1:42">
      <c r="A38" s="62"/>
      <c r="B38" s="63"/>
      <c r="C38" s="64"/>
      <c r="D38" s="58" t="s">
        <v>72</v>
      </c>
      <c r="E38" s="65">
        <f t="shared" ref="E38:AK38" si="10">(E$24*E37)/1000</f>
        <v>0</v>
      </c>
      <c r="F38" s="66">
        <f t="shared" si="10"/>
        <v>0</v>
      </c>
      <c r="G38" s="66">
        <f t="shared" si="10"/>
        <v>0.04</v>
      </c>
      <c r="H38" s="66">
        <f t="shared" si="10"/>
        <v>0.056</v>
      </c>
      <c r="I38" s="66">
        <f t="shared" si="10"/>
        <v>0</v>
      </c>
      <c r="J38" s="66">
        <f t="shared" si="10"/>
        <v>0</v>
      </c>
      <c r="K38" s="66">
        <f t="shared" si="10"/>
        <v>0</v>
      </c>
      <c r="L38" s="66">
        <f t="shared" si="10"/>
        <v>0</v>
      </c>
      <c r="M38" s="66">
        <f t="shared" si="10"/>
        <v>0</v>
      </c>
      <c r="N38" s="66">
        <f t="shared" si="10"/>
        <v>0</v>
      </c>
      <c r="O38" s="66">
        <f t="shared" si="10"/>
        <v>0.004</v>
      </c>
      <c r="P38" s="66">
        <f t="shared" si="10"/>
        <v>0</v>
      </c>
      <c r="Q38" s="66">
        <f t="shared" si="10"/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66">
        <f t="shared" si="10"/>
        <v>0</v>
      </c>
      <c r="V38" s="66">
        <f t="shared" si="10"/>
        <v>0</v>
      </c>
      <c r="W38" s="66">
        <f t="shared" si="10"/>
        <v>0</v>
      </c>
      <c r="X38" s="66">
        <f t="shared" si="10"/>
        <v>0.048</v>
      </c>
      <c r="Y38" s="66">
        <f t="shared" si="10"/>
        <v>0.064</v>
      </c>
      <c r="Z38" s="66">
        <f t="shared" si="10"/>
        <v>0</v>
      </c>
      <c r="AA38" s="66">
        <f t="shared" si="10"/>
        <v>0</v>
      </c>
      <c r="AB38" s="66">
        <f t="shared" si="10"/>
        <v>0</v>
      </c>
      <c r="AC38" s="66">
        <f t="shared" si="10"/>
        <v>0</v>
      </c>
      <c r="AD38" s="66">
        <f t="shared" si="10"/>
        <v>0</v>
      </c>
      <c r="AE38" s="66">
        <f t="shared" si="10"/>
        <v>0</v>
      </c>
      <c r="AF38" s="122">
        <f t="shared" si="10"/>
        <v>0</v>
      </c>
      <c r="AG38" s="66">
        <f t="shared" si="10"/>
        <v>0</v>
      </c>
      <c r="AH38" s="66">
        <f t="shared" si="10"/>
        <v>0</v>
      </c>
      <c r="AI38" s="66">
        <f t="shared" si="10"/>
        <v>0</v>
      </c>
      <c r="AJ38" s="66">
        <f t="shared" si="10"/>
        <v>0</v>
      </c>
      <c r="AK38" s="168">
        <f t="shared" si="10"/>
        <v>0</v>
      </c>
      <c r="AL38" s="169"/>
      <c r="AM38" s="170"/>
      <c r="AN38" s="155"/>
      <c r="AO38" s="155"/>
      <c r="AP38" s="155"/>
    </row>
    <row r="39" ht="27" customHeight="1" spans="1:42">
      <c r="A39" s="55">
        <v>8</v>
      </c>
      <c r="B39" s="56" t="s">
        <v>77</v>
      </c>
      <c r="C39" s="57"/>
      <c r="D39" s="58" t="s">
        <v>71</v>
      </c>
      <c r="E39" s="59"/>
      <c r="F39" s="60"/>
      <c r="G39" s="60">
        <v>0.2</v>
      </c>
      <c r="H39" s="61"/>
      <c r="I39" s="60"/>
      <c r="J39" s="60"/>
      <c r="K39" s="60"/>
      <c r="L39" s="60"/>
      <c r="M39" s="60">
        <v>1</v>
      </c>
      <c r="N39" s="60">
        <v>0.88</v>
      </c>
      <c r="O39" s="60">
        <v>0.4</v>
      </c>
      <c r="P39" s="60"/>
      <c r="Q39" s="60"/>
      <c r="R39" s="60"/>
      <c r="S39" s="60"/>
      <c r="T39" s="60"/>
      <c r="U39" s="60"/>
      <c r="V39" s="60"/>
      <c r="W39" s="60"/>
      <c r="X39" s="61">
        <v>0.1</v>
      </c>
      <c r="Y39" s="61"/>
      <c r="Z39" s="60"/>
      <c r="AA39" s="60"/>
      <c r="AB39" s="60"/>
      <c r="AC39" s="60"/>
      <c r="AD39" s="60"/>
      <c r="AE39" s="60"/>
      <c r="AF39" s="121"/>
      <c r="AG39" s="60"/>
      <c r="AH39" s="60"/>
      <c r="AI39" s="60"/>
      <c r="AJ39" s="60"/>
      <c r="AK39" s="165"/>
      <c r="AL39" s="166">
        <f t="shared" ref="AL39" si="11">SUM(E40:AF40)</f>
        <v>0.02064</v>
      </c>
      <c r="AM39" s="167">
        <f>SUM(AG40:AK40)</f>
        <v>0</v>
      </c>
      <c r="AN39" s="155"/>
      <c r="AO39" s="155"/>
      <c r="AP39" s="155"/>
    </row>
    <row r="40" ht="26.45" customHeight="1" spans="1:42">
      <c r="A40" s="62"/>
      <c r="B40" s="63"/>
      <c r="C40" s="64"/>
      <c r="D40" s="58" t="s">
        <v>72</v>
      </c>
      <c r="E40" s="65">
        <f t="shared" ref="E40:AK42" si="12">(E$24*E39)/1000</f>
        <v>0</v>
      </c>
      <c r="F40" s="66">
        <f t="shared" si="12"/>
        <v>0</v>
      </c>
      <c r="G40" s="66">
        <f t="shared" si="12"/>
        <v>0.0016</v>
      </c>
      <c r="H40" s="66">
        <f t="shared" si="12"/>
        <v>0</v>
      </c>
      <c r="I40" s="66">
        <f t="shared" si="12"/>
        <v>0</v>
      </c>
      <c r="J40" s="66">
        <f t="shared" si="12"/>
        <v>0</v>
      </c>
      <c r="K40" s="66">
        <f t="shared" si="12"/>
        <v>0</v>
      </c>
      <c r="L40" s="66">
        <f t="shared" si="12"/>
        <v>0</v>
      </c>
      <c r="M40" s="66">
        <f t="shared" si="12"/>
        <v>0.008</v>
      </c>
      <c r="N40" s="66">
        <f t="shared" si="12"/>
        <v>0.00704</v>
      </c>
      <c r="O40" s="66">
        <f t="shared" si="12"/>
        <v>0.0032</v>
      </c>
      <c r="P40" s="66">
        <f t="shared" si="12"/>
        <v>0</v>
      </c>
      <c r="Q40" s="66">
        <f t="shared" si="12"/>
        <v>0</v>
      </c>
      <c r="R40" s="66">
        <f t="shared" si="12"/>
        <v>0</v>
      </c>
      <c r="S40" s="66">
        <f t="shared" si="12"/>
        <v>0</v>
      </c>
      <c r="T40" s="66">
        <f t="shared" si="12"/>
        <v>0</v>
      </c>
      <c r="U40" s="66">
        <f t="shared" si="12"/>
        <v>0</v>
      </c>
      <c r="V40" s="66">
        <f t="shared" si="12"/>
        <v>0</v>
      </c>
      <c r="W40" s="66">
        <f t="shared" si="12"/>
        <v>0</v>
      </c>
      <c r="X40" s="66">
        <f t="shared" si="12"/>
        <v>0.0008</v>
      </c>
      <c r="Y40" s="66">
        <f t="shared" si="12"/>
        <v>0</v>
      </c>
      <c r="Z40" s="66">
        <f t="shared" si="12"/>
        <v>0</v>
      </c>
      <c r="AA40" s="66">
        <f t="shared" si="12"/>
        <v>0</v>
      </c>
      <c r="AB40" s="66">
        <f t="shared" si="12"/>
        <v>0</v>
      </c>
      <c r="AC40" s="66">
        <f t="shared" si="12"/>
        <v>0</v>
      </c>
      <c r="AD40" s="66">
        <f t="shared" si="12"/>
        <v>0</v>
      </c>
      <c r="AE40" s="66">
        <f t="shared" si="12"/>
        <v>0</v>
      </c>
      <c r="AF40" s="122">
        <f t="shared" si="12"/>
        <v>0</v>
      </c>
      <c r="AG40" s="66">
        <f t="shared" si="12"/>
        <v>0</v>
      </c>
      <c r="AH40" s="66">
        <f t="shared" si="12"/>
        <v>0</v>
      </c>
      <c r="AI40" s="66">
        <f t="shared" si="12"/>
        <v>0</v>
      </c>
      <c r="AJ40" s="66">
        <f t="shared" si="12"/>
        <v>0</v>
      </c>
      <c r="AK40" s="168">
        <f t="shared" si="12"/>
        <v>0</v>
      </c>
      <c r="AL40" s="169"/>
      <c r="AM40" s="170"/>
      <c r="AN40" s="155"/>
      <c r="AO40" s="155"/>
      <c r="AP40" s="155"/>
    </row>
    <row r="41" ht="28.5" customHeight="1" spans="1:42">
      <c r="A41" s="55">
        <v>9</v>
      </c>
      <c r="B41" s="56" t="s">
        <v>78</v>
      </c>
      <c r="C41" s="57"/>
      <c r="D41" s="58" t="s">
        <v>71</v>
      </c>
      <c r="E41" s="59"/>
      <c r="F41" s="60"/>
      <c r="G41" s="60"/>
      <c r="H41" s="61"/>
      <c r="I41" s="60"/>
      <c r="J41" s="60"/>
      <c r="K41" s="60"/>
      <c r="L41" s="60"/>
      <c r="M41" s="60">
        <v>3</v>
      </c>
      <c r="N41" s="60"/>
      <c r="O41" s="60">
        <v>2</v>
      </c>
      <c r="P41" s="60"/>
      <c r="Q41" s="60"/>
      <c r="R41" s="60"/>
      <c r="S41" s="60"/>
      <c r="T41" s="60"/>
      <c r="U41" s="60"/>
      <c r="V41" s="60"/>
      <c r="W41" s="60"/>
      <c r="X41" s="61">
        <v>4</v>
      </c>
      <c r="Y41" s="61"/>
      <c r="Z41" s="60"/>
      <c r="AA41" s="60"/>
      <c r="AB41" s="60"/>
      <c r="AC41" s="60"/>
      <c r="AD41" s="60"/>
      <c r="AE41" s="60"/>
      <c r="AF41" s="121"/>
      <c r="AG41" s="60"/>
      <c r="AH41" s="60"/>
      <c r="AI41" s="60"/>
      <c r="AJ41" s="60"/>
      <c r="AK41" s="165"/>
      <c r="AL41" s="166">
        <f t="shared" ref="AL41" si="13">SUM(E42:AF42)</f>
        <v>0.072</v>
      </c>
      <c r="AM41" s="167">
        <f>SUM(AG42:AK42)</f>
        <v>0</v>
      </c>
      <c r="AN41" s="155"/>
      <c r="AO41" s="155"/>
      <c r="AP41" s="155"/>
    </row>
    <row r="42" ht="24.6" spans="1:42">
      <c r="A42" s="62"/>
      <c r="B42" s="63"/>
      <c r="C42" s="64"/>
      <c r="D42" s="58" t="s">
        <v>72</v>
      </c>
      <c r="E42" s="65">
        <f t="shared" ref="E42:P42" si="14">(E$24*E41)/1000</f>
        <v>0</v>
      </c>
      <c r="F42" s="66">
        <f t="shared" si="14"/>
        <v>0</v>
      </c>
      <c r="G42" s="66">
        <f t="shared" si="14"/>
        <v>0</v>
      </c>
      <c r="H42" s="66">
        <f t="shared" si="14"/>
        <v>0</v>
      </c>
      <c r="I42" s="66">
        <f t="shared" si="14"/>
        <v>0</v>
      </c>
      <c r="J42" s="66">
        <f t="shared" si="14"/>
        <v>0</v>
      </c>
      <c r="K42" s="66">
        <f t="shared" si="14"/>
        <v>0</v>
      </c>
      <c r="L42" s="66">
        <f t="shared" si="14"/>
        <v>0</v>
      </c>
      <c r="M42" s="66">
        <f t="shared" si="14"/>
        <v>0.024</v>
      </c>
      <c r="N42" s="66">
        <f t="shared" si="14"/>
        <v>0</v>
      </c>
      <c r="O42" s="66">
        <f t="shared" si="14"/>
        <v>0.016</v>
      </c>
      <c r="P42" s="66">
        <f t="shared" si="14"/>
        <v>0</v>
      </c>
      <c r="Q42" s="66">
        <f t="shared" si="12"/>
        <v>0</v>
      </c>
      <c r="R42" s="66">
        <f t="shared" si="12"/>
        <v>0</v>
      </c>
      <c r="S42" s="66">
        <f t="shared" si="12"/>
        <v>0</v>
      </c>
      <c r="T42" s="66">
        <f t="shared" si="12"/>
        <v>0</v>
      </c>
      <c r="U42" s="66"/>
      <c r="V42" s="66">
        <f t="shared" ref="V42:AK42" si="15">(V$24*V41)/1000</f>
        <v>0</v>
      </c>
      <c r="W42" s="66">
        <f t="shared" si="15"/>
        <v>0</v>
      </c>
      <c r="X42" s="66">
        <f t="shared" si="15"/>
        <v>0.032</v>
      </c>
      <c r="Y42" s="66">
        <f t="shared" si="15"/>
        <v>0</v>
      </c>
      <c r="Z42" s="66">
        <f t="shared" si="15"/>
        <v>0</v>
      </c>
      <c r="AA42" s="66">
        <f t="shared" si="15"/>
        <v>0</v>
      </c>
      <c r="AB42" s="66">
        <f t="shared" si="15"/>
        <v>0</v>
      </c>
      <c r="AC42" s="66">
        <f t="shared" si="15"/>
        <v>0</v>
      </c>
      <c r="AD42" s="66">
        <f t="shared" si="15"/>
        <v>0</v>
      </c>
      <c r="AE42" s="66">
        <f t="shared" si="15"/>
        <v>0</v>
      </c>
      <c r="AF42" s="122">
        <f t="shared" si="15"/>
        <v>0</v>
      </c>
      <c r="AG42" s="66">
        <f t="shared" si="15"/>
        <v>0</v>
      </c>
      <c r="AH42" s="66">
        <f t="shared" si="15"/>
        <v>0</v>
      </c>
      <c r="AI42" s="66">
        <f t="shared" si="15"/>
        <v>0</v>
      </c>
      <c r="AJ42" s="66">
        <f t="shared" si="15"/>
        <v>0</v>
      </c>
      <c r="AK42" s="168">
        <f t="shared" si="15"/>
        <v>0</v>
      </c>
      <c r="AL42" s="169"/>
      <c r="AM42" s="170"/>
      <c r="AN42" s="155"/>
      <c r="AO42" s="155"/>
      <c r="AP42" s="155"/>
    </row>
    <row r="43" s="5" customFormat="1" ht="24.6" spans="1:42">
      <c r="A43" s="69">
        <v>10</v>
      </c>
      <c r="B43" s="67" t="s">
        <v>79</v>
      </c>
      <c r="C43" s="57"/>
      <c r="D43" s="58" t="s">
        <v>71</v>
      </c>
      <c r="E43" s="59"/>
      <c r="F43" s="60"/>
      <c r="G43" s="60"/>
      <c r="H43" s="61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1">
        <v>6</v>
      </c>
      <c r="Y43" s="61"/>
      <c r="Z43" s="60"/>
      <c r="AA43" s="60"/>
      <c r="AB43" s="60"/>
      <c r="AC43" s="60"/>
      <c r="AD43" s="60"/>
      <c r="AE43" s="60"/>
      <c r="AF43" s="121"/>
      <c r="AG43" s="60"/>
      <c r="AH43" s="60"/>
      <c r="AI43" s="60"/>
      <c r="AJ43" s="60"/>
      <c r="AK43" s="165"/>
      <c r="AL43" s="166">
        <f t="shared" ref="AL43" si="16">SUM(E44:AF44)</f>
        <v>0.048</v>
      </c>
      <c r="AM43" s="167">
        <f>SUM(AG44:AK44)</f>
        <v>0</v>
      </c>
      <c r="AN43" s="172"/>
      <c r="AO43" s="172"/>
      <c r="AP43" s="172"/>
    </row>
    <row r="44" s="5" customFormat="1" ht="24.6" spans="1:42">
      <c r="A44" s="70"/>
      <c r="B44" s="68"/>
      <c r="C44" s="64"/>
      <c r="D44" s="58" t="s">
        <v>72</v>
      </c>
      <c r="E44" s="65">
        <f t="shared" ref="E44:AK44" si="17">(E$24*E43)/1000</f>
        <v>0</v>
      </c>
      <c r="F44" s="66">
        <f t="shared" si="17"/>
        <v>0</v>
      </c>
      <c r="G44" s="66">
        <f t="shared" si="17"/>
        <v>0</v>
      </c>
      <c r="H44" s="66">
        <f t="shared" si="17"/>
        <v>0</v>
      </c>
      <c r="I44" s="66">
        <f t="shared" si="17"/>
        <v>0</v>
      </c>
      <c r="J44" s="66">
        <f t="shared" si="17"/>
        <v>0</v>
      </c>
      <c r="K44" s="66">
        <f t="shared" si="17"/>
        <v>0</v>
      </c>
      <c r="L44" s="66">
        <f t="shared" si="17"/>
        <v>0</v>
      </c>
      <c r="M44" s="66">
        <f t="shared" si="17"/>
        <v>0</v>
      </c>
      <c r="N44" s="66">
        <f t="shared" si="17"/>
        <v>0</v>
      </c>
      <c r="O44" s="66">
        <f t="shared" si="17"/>
        <v>0</v>
      </c>
      <c r="P44" s="66">
        <f t="shared" si="17"/>
        <v>0</v>
      </c>
      <c r="Q44" s="66">
        <f t="shared" si="17"/>
        <v>0</v>
      </c>
      <c r="R44" s="66">
        <f t="shared" si="17"/>
        <v>0</v>
      </c>
      <c r="S44" s="66">
        <f t="shared" si="17"/>
        <v>0</v>
      </c>
      <c r="T44" s="66">
        <f t="shared" si="17"/>
        <v>0</v>
      </c>
      <c r="U44" s="66">
        <f t="shared" si="17"/>
        <v>0</v>
      </c>
      <c r="V44" s="66">
        <f t="shared" si="17"/>
        <v>0</v>
      </c>
      <c r="W44" s="66">
        <f t="shared" si="17"/>
        <v>0</v>
      </c>
      <c r="X44" s="66">
        <f t="shared" si="17"/>
        <v>0.048</v>
      </c>
      <c r="Y44" s="66">
        <f t="shared" si="17"/>
        <v>0</v>
      </c>
      <c r="Z44" s="66">
        <f t="shared" si="17"/>
        <v>0</v>
      </c>
      <c r="AA44" s="66">
        <f t="shared" si="17"/>
        <v>0</v>
      </c>
      <c r="AB44" s="66">
        <f t="shared" si="17"/>
        <v>0</v>
      </c>
      <c r="AC44" s="66">
        <f t="shared" si="17"/>
        <v>0</v>
      </c>
      <c r="AD44" s="66">
        <f t="shared" si="17"/>
        <v>0</v>
      </c>
      <c r="AE44" s="66">
        <f t="shared" si="17"/>
        <v>0</v>
      </c>
      <c r="AF44" s="122">
        <f t="shared" si="17"/>
        <v>0</v>
      </c>
      <c r="AG44" s="66">
        <f t="shared" si="17"/>
        <v>0</v>
      </c>
      <c r="AH44" s="66">
        <f t="shared" si="17"/>
        <v>0</v>
      </c>
      <c r="AI44" s="66">
        <f t="shared" si="17"/>
        <v>0</v>
      </c>
      <c r="AJ44" s="66">
        <f t="shared" si="17"/>
        <v>0</v>
      </c>
      <c r="AK44" s="168">
        <f t="shared" si="17"/>
        <v>0</v>
      </c>
      <c r="AL44" s="169"/>
      <c r="AM44" s="170"/>
      <c r="AN44" s="172"/>
      <c r="AO44" s="172"/>
      <c r="AP44" s="172"/>
    </row>
    <row r="45" ht="25.2" hidden="1" spans="1:42">
      <c r="A45" s="71"/>
      <c r="B45" s="72" t="s">
        <v>123</v>
      </c>
      <c r="C45" s="73"/>
      <c r="D45" s="74" t="s">
        <v>71</v>
      </c>
      <c r="E45" s="75"/>
      <c r="F45" s="76">
        <v>16</v>
      </c>
      <c r="G45" s="76"/>
      <c r="H45" s="77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7"/>
      <c r="Y45" s="77"/>
      <c r="Z45" s="76"/>
      <c r="AA45" s="76"/>
      <c r="AB45" s="76"/>
      <c r="AC45" s="76"/>
      <c r="AD45" s="76"/>
      <c r="AE45" s="76"/>
      <c r="AF45" s="123"/>
      <c r="AG45" s="76"/>
      <c r="AH45" s="76"/>
      <c r="AI45" s="76"/>
      <c r="AJ45" s="76"/>
      <c r="AK45" s="173"/>
      <c r="AL45" s="166">
        <f t="shared" ref="AL45" si="18">SUM(E46:AF46)</f>
        <v>0.128</v>
      </c>
      <c r="AM45" s="174">
        <f>SUM(AG46:AK46)</f>
        <v>0</v>
      </c>
      <c r="AN45" s="155"/>
      <c r="AO45" s="155"/>
      <c r="AP45" s="155"/>
    </row>
    <row r="46" ht="25.2" hidden="1" spans="1:42">
      <c r="A46" s="71"/>
      <c r="B46" s="78"/>
      <c r="C46" s="79"/>
      <c r="D46" s="74" t="s">
        <v>72</v>
      </c>
      <c r="E46" s="80">
        <f t="shared" ref="E46:AK46" si="19">(E$24*E45)/1000</f>
        <v>0</v>
      </c>
      <c r="F46" s="81">
        <f t="shared" si="19"/>
        <v>0.128</v>
      </c>
      <c r="G46" s="81">
        <f t="shared" si="19"/>
        <v>0</v>
      </c>
      <c r="H46" s="81">
        <f t="shared" si="19"/>
        <v>0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124">
        <f t="shared" si="19"/>
        <v>0</v>
      </c>
      <c r="AG46" s="81">
        <f t="shared" si="19"/>
        <v>0</v>
      </c>
      <c r="AH46" s="81">
        <f t="shared" si="19"/>
        <v>0</v>
      </c>
      <c r="AI46" s="81">
        <f t="shared" si="19"/>
        <v>0</v>
      </c>
      <c r="AJ46" s="81">
        <f t="shared" si="19"/>
        <v>0</v>
      </c>
      <c r="AK46" s="175">
        <f t="shared" si="19"/>
        <v>0</v>
      </c>
      <c r="AL46" s="169"/>
      <c r="AM46" s="176"/>
      <c r="AN46" s="155"/>
      <c r="AO46" s="155"/>
      <c r="AP46" s="155"/>
    </row>
    <row r="47" ht="27.75" customHeight="1" spans="1:39">
      <c r="A47" s="55">
        <v>11</v>
      </c>
      <c r="B47" s="56" t="s">
        <v>81</v>
      </c>
      <c r="C47" s="57"/>
      <c r="D47" s="58" t="s">
        <v>71</v>
      </c>
      <c r="E47" s="59"/>
      <c r="F47" s="60"/>
      <c r="G47" s="60"/>
      <c r="H47" s="61"/>
      <c r="I47" s="60"/>
      <c r="J47" s="60"/>
      <c r="K47" s="60"/>
      <c r="L47" s="60"/>
      <c r="M47" s="60">
        <v>60</v>
      </c>
      <c r="N47" s="60">
        <f>103+21.43</f>
        <v>124.43</v>
      </c>
      <c r="O47" s="60"/>
      <c r="P47" s="60"/>
      <c r="Q47" s="60"/>
      <c r="R47" s="60"/>
      <c r="S47" s="60"/>
      <c r="T47" s="60"/>
      <c r="U47" s="60"/>
      <c r="V47" s="60"/>
      <c r="W47" s="60"/>
      <c r="X47" s="61"/>
      <c r="Y47" s="61"/>
      <c r="Z47" s="60"/>
      <c r="AA47" s="60"/>
      <c r="AB47" s="60"/>
      <c r="AC47" s="60"/>
      <c r="AD47" s="60"/>
      <c r="AE47" s="60"/>
      <c r="AF47" s="121"/>
      <c r="AG47" s="60"/>
      <c r="AH47" s="60"/>
      <c r="AI47" s="60"/>
      <c r="AJ47" s="60"/>
      <c r="AK47" s="165"/>
      <c r="AL47" s="166">
        <f t="shared" ref="AL47" si="20">SUM(E48:AF48)</f>
        <v>1.47544</v>
      </c>
      <c r="AM47" s="167">
        <f>SUM(AG48:AK48)</f>
        <v>0</v>
      </c>
    </row>
    <row r="48" ht="23.25" customHeight="1" spans="1:39">
      <c r="A48" s="62"/>
      <c r="B48" s="63"/>
      <c r="C48" s="64"/>
      <c r="D48" s="58" t="s">
        <v>72</v>
      </c>
      <c r="E48" s="65">
        <f t="shared" ref="E48:AK48" si="21">(E$24*E47)/1000</f>
        <v>0</v>
      </c>
      <c r="F48" s="66">
        <f t="shared" si="21"/>
        <v>0</v>
      </c>
      <c r="G48" s="66">
        <f t="shared" si="21"/>
        <v>0</v>
      </c>
      <c r="H48" s="66">
        <f t="shared" si="21"/>
        <v>0</v>
      </c>
      <c r="I48" s="66">
        <f t="shared" si="21"/>
        <v>0</v>
      </c>
      <c r="J48" s="66">
        <f t="shared" si="21"/>
        <v>0</v>
      </c>
      <c r="K48" s="66">
        <f t="shared" si="21"/>
        <v>0</v>
      </c>
      <c r="L48" s="66">
        <f t="shared" si="21"/>
        <v>0</v>
      </c>
      <c r="M48" s="66">
        <f t="shared" si="21"/>
        <v>0.48</v>
      </c>
      <c r="N48" s="66">
        <f t="shared" si="21"/>
        <v>0.99544</v>
      </c>
      <c r="O48" s="66">
        <f t="shared" si="21"/>
        <v>0</v>
      </c>
      <c r="P48" s="66">
        <f t="shared" si="21"/>
        <v>0</v>
      </c>
      <c r="Q48" s="66">
        <f t="shared" si="21"/>
        <v>0</v>
      </c>
      <c r="R48" s="66">
        <f t="shared" si="21"/>
        <v>0</v>
      </c>
      <c r="S48" s="66">
        <f t="shared" si="21"/>
        <v>0</v>
      </c>
      <c r="T48" s="66">
        <f t="shared" si="21"/>
        <v>0</v>
      </c>
      <c r="U48" s="66">
        <f t="shared" si="21"/>
        <v>0</v>
      </c>
      <c r="V48" s="66">
        <f t="shared" si="21"/>
        <v>0</v>
      </c>
      <c r="W48" s="66">
        <f t="shared" si="21"/>
        <v>0</v>
      </c>
      <c r="X48" s="66">
        <f t="shared" si="21"/>
        <v>0</v>
      </c>
      <c r="Y48" s="66">
        <f t="shared" si="21"/>
        <v>0</v>
      </c>
      <c r="Z48" s="66">
        <f t="shared" si="21"/>
        <v>0</v>
      </c>
      <c r="AA48" s="66">
        <f t="shared" si="21"/>
        <v>0</v>
      </c>
      <c r="AB48" s="66">
        <f t="shared" si="21"/>
        <v>0</v>
      </c>
      <c r="AC48" s="66">
        <f t="shared" si="21"/>
        <v>0</v>
      </c>
      <c r="AD48" s="66">
        <f t="shared" si="21"/>
        <v>0</v>
      </c>
      <c r="AE48" s="66">
        <f t="shared" si="21"/>
        <v>0</v>
      </c>
      <c r="AF48" s="122">
        <f t="shared" si="21"/>
        <v>0</v>
      </c>
      <c r="AG48" s="66">
        <f t="shared" si="21"/>
        <v>0</v>
      </c>
      <c r="AH48" s="66">
        <f t="shared" si="21"/>
        <v>0</v>
      </c>
      <c r="AI48" s="66">
        <f t="shared" si="21"/>
        <v>0</v>
      </c>
      <c r="AJ48" s="66">
        <f t="shared" si="21"/>
        <v>0</v>
      </c>
      <c r="AK48" s="168">
        <f t="shared" si="21"/>
        <v>0</v>
      </c>
      <c r="AL48" s="169"/>
      <c r="AM48" s="170"/>
    </row>
    <row r="49" ht="25.5" customHeight="1" spans="1:39">
      <c r="A49" s="55">
        <v>12</v>
      </c>
      <c r="B49" s="56" t="s">
        <v>82</v>
      </c>
      <c r="C49" s="57"/>
      <c r="D49" s="58" t="s">
        <v>71</v>
      </c>
      <c r="E49" s="59"/>
      <c r="F49" s="60"/>
      <c r="G49" s="60"/>
      <c r="H49" s="61"/>
      <c r="I49" s="60"/>
      <c r="J49" s="60"/>
      <c r="K49" s="60"/>
      <c r="L49" s="60"/>
      <c r="M49" s="60">
        <v>3.6</v>
      </c>
      <c r="N49" s="60">
        <v>22</v>
      </c>
      <c r="O49" s="60">
        <v>7.8</v>
      </c>
      <c r="P49" s="60"/>
      <c r="Q49" s="60"/>
      <c r="R49" s="60"/>
      <c r="S49" s="60"/>
      <c r="T49" s="60"/>
      <c r="U49" s="60"/>
      <c r="V49" s="60"/>
      <c r="W49" s="60"/>
      <c r="X49" s="61"/>
      <c r="Y49" s="61"/>
      <c r="Z49" s="60"/>
      <c r="AA49" s="60"/>
      <c r="AB49" s="60"/>
      <c r="AC49" s="60"/>
      <c r="AD49" s="60"/>
      <c r="AE49" s="60"/>
      <c r="AF49" s="121"/>
      <c r="AG49" s="60"/>
      <c r="AH49" s="60"/>
      <c r="AI49" s="60"/>
      <c r="AJ49" s="60"/>
      <c r="AK49" s="165"/>
      <c r="AL49" s="166">
        <f t="shared" ref="AL49" si="22">SUM(E50:AF50)</f>
        <v>0.2672</v>
      </c>
      <c r="AM49" s="167">
        <f>SUM(AG50:AK50)</f>
        <v>0</v>
      </c>
    </row>
    <row r="50" ht="25.5" customHeight="1" spans="1:39">
      <c r="A50" s="62"/>
      <c r="B50" s="63"/>
      <c r="C50" s="64"/>
      <c r="D50" s="58" t="s">
        <v>72</v>
      </c>
      <c r="E50" s="65">
        <f t="shared" ref="E50:H50" si="23">(E$24*E49)/1000</f>
        <v>0</v>
      </c>
      <c r="F50" s="66">
        <f t="shared" si="23"/>
        <v>0</v>
      </c>
      <c r="G50" s="66">
        <f t="shared" si="23"/>
        <v>0</v>
      </c>
      <c r="H50" s="66">
        <f t="shared" si="23"/>
        <v>0</v>
      </c>
      <c r="I50" s="66">
        <f t="shared" ref="I50:AK50" si="24">(I$24*I49)/1000</f>
        <v>0</v>
      </c>
      <c r="J50" s="66">
        <f t="shared" si="24"/>
        <v>0</v>
      </c>
      <c r="K50" s="66">
        <f t="shared" si="24"/>
        <v>0</v>
      </c>
      <c r="L50" s="66">
        <f t="shared" si="24"/>
        <v>0</v>
      </c>
      <c r="M50" s="66">
        <f t="shared" si="24"/>
        <v>0.0288</v>
      </c>
      <c r="N50" s="66">
        <f t="shared" si="24"/>
        <v>0.176</v>
      </c>
      <c r="O50" s="66">
        <f t="shared" si="24"/>
        <v>0.0624</v>
      </c>
      <c r="P50" s="66">
        <f t="shared" si="24"/>
        <v>0</v>
      </c>
      <c r="Q50" s="66">
        <f t="shared" si="24"/>
        <v>0</v>
      </c>
      <c r="R50" s="66">
        <f t="shared" si="24"/>
        <v>0</v>
      </c>
      <c r="S50" s="66">
        <f t="shared" si="24"/>
        <v>0</v>
      </c>
      <c r="T50" s="66">
        <f t="shared" si="24"/>
        <v>0</v>
      </c>
      <c r="U50" s="66"/>
      <c r="V50" s="66">
        <f t="shared" si="24"/>
        <v>0</v>
      </c>
      <c r="W50" s="66">
        <f t="shared" si="24"/>
        <v>0</v>
      </c>
      <c r="X50" s="66">
        <f t="shared" si="24"/>
        <v>0</v>
      </c>
      <c r="Y50" s="66">
        <f t="shared" si="24"/>
        <v>0</v>
      </c>
      <c r="Z50" s="66">
        <f t="shared" si="24"/>
        <v>0</v>
      </c>
      <c r="AA50" s="66">
        <f t="shared" si="24"/>
        <v>0</v>
      </c>
      <c r="AB50" s="66">
        <f t="shared" si="24"/>
        <v>0</v>
      </c>
      <c r="AC50" s="66">
        <f t="shared" si="24"/>
        <v>0</v>
      </c>
      <c r="AD50" s="66">
        <f t="shared" si="24"/>
        <v>0</v>
      </c>
      <c r="AE50" s="66">
        <f t="shared" si="24"/>
        <v>0</v>
      </c>
      <c r="AF50" s="122">
        <f t="shared" si="24"/>
        <v>0</v>
      </c>
      <c r="AG50" s="66">
        <f t="shared" si="24"/>
        <v>0</v>
      </c>
      <c r="AH50" s="66">
        <f t="shared" si="24"/>
        <v>0</v>
      </c>
      <c r="AI50" s="66">
        <f t="shared" si="24"/>
        <v>0</v>
      </c>
      <c r="AJ50" s="66">
        <f t="shared" si="24"/>
        <v>0</v>
      </c>
      <c r="AK50" s="168">
        <f t="shared" si="24"/>
        <v>0</v>
      </c>
      <c r="AL50" s="169"/>
      <c r="AM50" s="170"/>
    </row>
    <row r="51" ht="27.75" customHeight="1" spans="1:39">
      <c r="A51" s="55">
        <v>13</v>
      </c>
      <c r="B51" s="56" t="s">
        <v>83</v>
      </c>
      <c r="C51" s="57"/>
      <c r="D51" s="58" t="s">
        <v>71</v>
      </c>
      <c r="E51" s="59"/>
      <c r="F51" s="60"/>
      <c r="G51" s="60"/>
      <c r="H51" s="61"/>
      <c r="I51" s="60"/>
      <c r="J51" s="60"/>
      <c r="K51" s="60"/>
      <c r="L51" s="60"/>
      <c r="M51" s="60">
        <v>7.5</v>
      </c>
      <c r="N51" s="60">
        <v>40</v>
      </c>
      <c r="O51" s="60"/>
      <c r="P51" s="60"/>
      <c r="Q51" s="60"/>
      <c r="R51" s="60"/>
      <c r="S51" s="60"/>
      <c r="T51" s="60"/>
      <c r="U51" s="60"/>
      <c r="V51" s="60"/>
      <c r="W51" s="60"/>
      <c r="X51" s="61"/>
      <c r="Y51" s="61"/>
      <c r="Z51" s="60"/>
      <c r="AA51" s="60"/>
      <c r="AB51" s="60"/>
      <c r="AC51" s="60"/>
      <c r="AD51" s="60"/>
      <c r="AE51" s="60"/>
      <c r="AF51" s="121"/>
      <c r="AG51" s="60"/>
      <c r="AH51" s="60"/>
      <c r="AI51" s="60"/>
      <c r="AJ51" s="60"/>
      <c r="AK51" s="165"/>
      <c r="AL51" s="166">
        <f t="shared" ref="AL51" si="25">SUM(E52:AF52)</f>
        <v>0.38</v>
      </c>
      <c r="AM51" s="167">
        <f>SUM(AG52:AK52)</f>
        <v>0</v>
      </c>
    </row>
    <row r="52" ht="31.5" customHeight="1" spans="1:39">
      <c r="A52" s="62"/>
      <c r="B52" s="63"/>
      <c r="C52" s="64"/>
      <c r="D52" s="58" t="s">
        <v>72</v>
      </c>
      <c r="E52" s="65">
        <f t="shared" ref="E52:AK52" si="26">(E$24*E51)/1000</f>
        <v>0</v>
      </c>
      <c r="F52" s="66">
        <f t="shared" si="26"/>
        <v>0</v>
      </c>
      <c r="G52" s="66">
        <f t="shared" si="26"/>
        <v>0</v>
      </c>
      <c r="H52" s="66">
        <f t="shared" si="26"/>
        <v>0</v>
      </c>
      <c r="I52" s="66">
        <f t="shared" si="26"/>
        <v>0</v>
      </c>
      <c r="J52" s="66">
        <f t="shared" si="26"/>
        <v>0</v>
      </c>
      <c r="K52" s="66">
        <f t="shared" si="26"/>
        <v>0</v>
      </c>
      <c r="L52" s="66">
        <f t="shared" si="26"/>
        <v>0</v>
      </c>
      <c r="M52" s="66">
        <f t="shared" si="26"/>
        <v>0.06</v>
      </c>
      <c r="N52" s="66">
        <f t="shared" si="26"/>
        <v>0.32</v>
      </c>
      <c r="O52" s="66">
        <f t="shared" si="26"/>
        <v>0</v>
      </c>
      <c r="P52" s="66">
        <f t="shared" si="26"/>
        <v>0</v>
      </c>
      <c r="Q52" s="66">
        <f t="shared" si="26"/>
        <v>0</v>
      </c>
      <c r="R52" s="66">
        <f t="shared" si="26"/>
        <v>0</v>
      </c>
      <c r="S52" s="66">
        <f t="shared" si="26"/>
        <v>0</v>
      </c>
      <c r="T52" s="66">
        <f t="shared" si="26"/>
        <v>0</v>
      </c>
      <c r="U52" s="66">
        <f t="shared" si="26"/>
        <v>0</v>
      </c>
      <c r="V52" s="66">
        <f t="shared" si="26"/>
        <v>0</v>
      </c>
      <c r="W52" s="66">
        <f t="shared" si="26"/>
        <v>0</v>
      </c>
      <c r="X52" s="66">
        <f t="shared" si="26"/>
        <v>0</v>
      </c>
      <c r="Y52" s="66">
        <f t="shared" si="26"/>
        <v>0</v>
      </c>
      <c r="Z52" s="66">
        <f t="shared" si="26"/>
        <v>0</v>
      </c>
      <c r="AA52" s="66">
        <f t="shared" si="26"/>
        <v>0</v>
      </c>
      <c r="AB52" s="66">
        <f t="shared" si="26"/>
        <v>0</v>
      </c>
      <c r="AC52" s="66">
        <f t="shared" si="26"/>
        <v>0</v>
      </c>
      <c r="AD52" s="66">
        <f t="shared" si="26"/>
        <v>0</v>
      </c>
      <c r="AE52" s="66">
        <f t="shared" si="26"/>
        <v>0</v>
      </c>
      <c r="AF52" s="122">
        <f t="shared" si="26"/>
        <v>0</v>
      </c>
      <c r="AG52" s="66">
        <f t="shared" si="26"/>
        <v>0</v>
      </c>
      <c r="AH52" s="66">
        <f t="shared" si="26"/>
        <v>0</v>
      </c>
      <c r="AI52" s="66">
        <f t="shared" si="26"/>
        <v>0</v>
      </c>
      <c r="AJ52" s="66">
        <f t="shared" si="26"/>
        <v>0</v>
      </c>
      <c r="AK52" s="168">
        <f t="shared" si="26"/>
        <v>0</v>
      </c>
      <c r="AL52" s="169"/>
      <c r="AM52" s="170"/>
    </row>
    <row r="53" ht="27.75" customHeight="1" spans="1:39">
      <c r="A53" s="55">
        <v>14</v>
      </c>
      <c r="B53" s="56" t="s">
        <v>44</v>
      </c>
      <c r="C53" s="57"/>
      <c r="D53" s="58" t="s">
        <v>71</v>
      </c>
      <c r="E53" s="59"/>
      <c r="F53" s="60"/>
      <c r="G53" s="60"/>
      <c r="H53" s="61"/>
      <c r="I53" s="60"/>
      <c r="J53" s="60">
        <v>114</v>
      </c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1"/>
      <c r="Y53" s="61"/>
      <c r="Z53" s="60"/>
      <c r="AA53" s="60"/>
      <c r="AB53" s="60"/>
      <c r="AC53" s="60"/>
      <c r="AD53" s="60"/>
      <c r="AE53" s="60"/>
      <c r="AF53" s="121"/>
      <c r="AG53" s="60"/>
      <c r="AH53" s="60"/>
      <c r="AI53" s="60"/>
      <c r="AJ53" s="60"/>
      <c r="AK53" s="165"/>
      <c r="AL53" s="166">
        <f t="shared" ref="AL53" si="27">SUM(E54:AF54)</f>
        <v>0.912</v>
      </c>
      <c r="AM53" s="167">
        <f>SUM(AG54:AK54)</f>
        <v>0</v>
      </c>
    </row>
    <row r="54" ht="25.15" customHeight="1" spans="1:39">
      <c r="A54" s="62"/>
      <c r="B54" s="63"/>
      <c r="C54" s="64"/>
      <c r="D54" s="58" t="s">
        <v>72</v>
      </c>
      <c r="E54" s="65">
        <f t="shared" ref="E54:AK54" si="28">(E$24*E53)/1000</f>
        <v>0</v>
      </c>
      <c r="F54" s="66">
        <f t="shared" si="28"/>
        <v>0</v>
      </c>
      <c r="G54" s="66">
        <f t="shared" si="28"/>
        <v>0</v>
      </c>
      <c r="H54" s="66">
        <f t="shared" si="28"/>
        <v>0</v>
      </c>
      <c r="I54" s="66">
        <f t="shared" si="28"/>
        <v>0</v>
      </c>
      <c r="J54" s="66">
        <f t="shared" si="28"/>
        <v>0.912</v>
      </c>
      <c r="K54" s="66">
        <f t="shared" si="28"/>
        <v>0</v>
      </c>
      <c r="L54" s="66">
        <f t="shared" si="28"/>
        <v>0</v>
      </c>
      <c r="M54" s="66">
        <f t="shared" si="28"/>
        <v>0</v>
      </c>
      <c r="N54" s="66">
        <f t="shared" si="28"/>
        <v>0</v>
      </c>
      <c r="O54" s="66">
        <f t="shared" si="28"/>
        <v>0</v>
      </c>
      <c r="P54" s="66">
        <f t="shared" si="28"/>
        <v>0</v>
      </c>
      <c r="Q54" s="66">
        <f t="shared" si="28"/>
        <v>0</v>
      </c>
      <c r="R54" s="66">
        <f t="shared" si="28"/>
        <v>0</v>
      </c>
      <c r="S54" s="66">
        <f t="shared" si="28"/>
        <v>0</v>
      </c>
      <c r="T54" s="66">
        <f t="shared" si="28"/>
        <v>0</v>
      </c>
      <c r="U54" s="66">
        <f t="shared" si="28"/>
        <v>0</v>
      </c>
      <c r="V54" s="66">
        <f t="shared" si="28"/>
        <v>0</v>
      </c>
      <c r="W54" s="66">
        <f t="shared" si="28"/>
        <v>0</v>
      </c>
      <c r="X54" s="66">
        <f t="shared" si="28"/>
        <v>0</v>
      </c>
      <c r="Y54" s="66">
        <f t="shared" si="28"/>
        <v>0</v>
      </c>
      <c r="Z54" s="66">
        <f t="shared" si="28"/>
        <v>0</v>
      </c>
      <c r="AA54" s="66">
        <f t="shared" si="28"/>
        <v>0</v>
      </c>
      <c r="AB54" s="66">
        <f t="shared" si="28"/>
        <v>0</v>
      </c>
      <c r="AC54" s="66">
        <f t="shared" si="28"/>
        <v>0</v>
      </c>
      <c r="AD54" s="66">
        <f t="shared" si="28"/>
        <v>0</v>
      </c>
      <c r="AE54" s="66">
        <f t="shared" si="28"/>
        <v>0</v>
      </c>
      <c r="AF54" s="122">
        <f t="shared" si="28"/>
        <v>0</v>
      </c>
      <c r="AG54" s="66">
        <f t="shared" si="28"/>
        <v>0</v>
      </c>
      <c r="AH54" s="66">
        <f t="shared" si="28"/>
        <v>0</v>
      </c>
      <c r="AI54" s="66">
        <f t="shared" si="28"/>
        <v>0</v>
      </c>
      <c r="AJ54" s="66">
        <f t="shared" si="28"/>
        <v>0</v>
      </c>
      <c r="AK54" s="168">
        <f t="shared" si="28"/>
        <v>0</v>
      </c>
      <c r="AL54" s="169"/>
      <c r="AM54" s="170"/>
    </row>
    <row r="55" ht="25.2" hidden="1" spans="1:39">
      <c r="A55" s="71"/>
      <c r="B55" s="56" t="s">
        <v>84</v>
      </c>
      <c r="C55" s="57"/>
      <c r="D55" s="58" t="s">
        <v>71</v>
      </c>
      <c r="E55" s="59"/>
      <c r="F55" s="60"/>
      <c r="G55" s="60"/>
      <c r="H55" s="61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1"/>
      <c r="Y55" s="61"/>
      <c r="Z55" s="60"/>
      <c r="AA55" s="60"/>
      <c r="AB55" s="60"/>
      <c r="AC55" s="60"/>
      <c r="AD55" s="60"/>
      <c r="AE55" s="60"/>
      <c r="AF55" s="121"/>
      <c r="AG55" s="60"/>
      <c r="AH55" s="60"/>
      <c r="AI55" s="60"/>
      <c r="AJ55" s="60"/>
      <c r="AK55" s="165"/>
      <c r="AL55" s="166">
        <f t="shared" ref="AL55" si="29">SUM(E56:AF56)</f>
        <v>0</v>
      </c>
      <c r="AM55" s="167">
        <f>SUM(AG56:AK56)</f>
        <v>0</v>
      </c>
    </row>
    <row r="56" ht="25.2" hidden="1" spans="1:40">
      <c r="A56" s="71"/>
      <c r="B56" s="63"/>
      <c r="C56" s="64"/>
      <c r="D56" s="58" t="s">
        <v>72</v>
      </c>
      <c r="E56" s="65">
        <f t="shared" ref="E56:AK56" si="30">(E$24*E55)/1000</f>
        <v>0</v>
      </c>
      <c r="F56" s="66">
        <f t="shared" si="30"/>
        <v>0</v>
      </c>
      <c r="G56" s="66">
        <f t="shared" si="30"/>
        <v>0</v>
      </c>
      <c r="H56" s="66">
        <f t="shared" si="30"/>
        <v>0</v>
      </c>
      <c r="I56" s="66">
        <f t="shared" si="30"/>
        <v>0</v>
      </c>
      <c r="J56" s="66">
        <f t="shared" si="30"/>
        <v>0</v>
      </c>
      <c r="K56" s="66">
        <f t="shared" si="30"/>
        <v>0</v>
      </c>
      <c r="L56" s="66">
        <f t="shared" si="30"/>
        <v>0</v>
      </c>
      <c r="M56" s="66">
        <f t="shared" si="30"/>
        <v>0</v>
      </c>
      <c r="N56" s="66">
        <f t="shared" si="30"/>
        <v>0</v>
      </c>
      <c r="O56" s="66">
        <f t="shared" si="30"/>
        <v>0</v>
      </c>
      <c r="P56" s="66">
        <f t="shared" si="30"/>
        <v>0</v>
      </c>
      <c r="Q56" s="66">
        <f t="shared" si="30"/>
        <v>0</v>
      </c>
      <c r="R56" s="66">
        <f t="shared" si="30"/>
        <v>0</v>
      </c>
      <c r="S56" s="66">
        <f t="shared" si="30"/>
        <v>0</v>
      </c>
      <c r="T56" s="66">
        <f t="shared" si="30"/>
        <v>0</v>
      </c>
      <c r="U56" s="66">
        <f t="shared" si="30"/>
        <v>0</v>
      </c>
      <c r="V56" s="66">
        <f t="shared" si="30"/>
        <v>0</v>
      </c>
      <c r="W56" s="66">
        <f t="shared" si="30"/>
        <v>0</v>
      </c>
      <c r="X56" s="66">
        <f t="shared" si="30"/>
        <v>0</v>
      </c>
      <c r="Y56" s="66">
        <f t="shared" si="30"/>
        <v>0</v>
      </c>
      <c r="Z56" s="66">
        <f t="shared" si="30"/>
        <v>0</v>
      </c>
      <c r="AA56" s="66">
        <f t="shared" si="30"/>
        <v>0</v>
      </c>
      <c r="AB56" s="66">
        <f t="shared" si="30"/>
        <v>0</v>
      </c>
      <c r="AC56" s="66">
        <f t="shared" si="30"/>
        <v>0</v>
      </c>
      <c r="AD56" s="66">
        <f t="shared" si="30"/>
        <v>0</v>
      </c>
      <c r="AE56" s="66">
        <f t="shared" si="30"/>
        <v>0</v>
      </c>
      <c r="AF56" s="122">
        <f t="shared" si="30"/>
        <v>0</v>
      </c>
      <c r="AG56" s="66">
        <f t="shared" si="30"/>
        <v>0</v>
      </c>
      <c r="AH56" s="66">
        <f t="shared" si="30"/>
        <v>0</v>
      </c>
      <c r="AI56" s="66">
        <f t="shared" si="30"/>
        <v>0</v>
      </c>
      <c r="AJ56" s="66">
        <f t="shared" si="30"/>
        <v>0</v>
      </c>
      <c r="AK56" s="168">
        <f t="shared" si="30"/>
        <v>0</v>
      </c>
      <c r="AL56" s="169"/>
      <c r="AM56" s="170"/>
      <c r="AN56" s="177"/>
    </row>
    <row r="57" ht="25.2" hidden="1" spans="1:39">
      <c r="A57" s="71"/>
      <c r="B57" s="56" t="s">
        <v>90</v>
      </c>
      <c r="C57" s="57"/>
      <c r="D57" s="58" t="s">
        <v>71</v>
      </c>
      <c r="E57" s="59"/>
      <c r="F57" s="60"/>
      <c r="G57" s="60"/>
      <c r="H57" s="61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1"/>
      <c r="Y57" s="61"/>
      <c r="Z57" s="60"/>
      <c r="AA57" s="60"/>
      <c r="AB57" s="60"/>
      <c r="AC57" s="60"/>
      <c r="AD57" s="60"/>
      <c r="AE57" s="60"/>
      <c r="AF57" s="121"/>
      <c r="AG57" s="60"/>
      <c r="AH57" s="60"/>
      <c r="AI57" s="60"/>
      <c r="AJ57" s="60"/>
      <c r="AK57" s="165"/>
      <c r="AL57" s="166">
        <f>SUM(E58:AF58)</f>
        <v>0</v>
      </c>
      <c r="AM57" s="167">
        <f>SUM(AG58:AK58)</f>
        <v>0</v>
      </c>
    </row>
    <row r="58" ht="25.2" hidden="1" spans="1:39">
      <c r="A58" s="71"/>
      <c r="B58" s="63"/>
      <c r="C58" s="64"/>
      <c r="D58" s="58" t="s">
        <v>72</v>
      </c>
      <c r="E58" s="65">
        <f t="shared" ref="E58:AK62" si="31">(E$24*E57)/1000</f>
        <v>0</v>
      </c>
      <c r="F58" s="66">
        <f t="shared" si="31"/>
        <v>0</v>
      </c>
      <c r="G58" s="66">
        <f t="shared" si="31"/>
        <v>0</v>
      </c>
      <c r="H58" s="66">
        <f t="shared" si="31"/>
        <v>0</v>
      </c>
      <c r="I58" s="66">
        <f t="shared" si="31"/>
        <v>0</v>
      </c>
      <c r="J58" s="66">
        <f t="shared" si="31"/>
        <v>0</v>
      </c>
      <c r="K58" s="66">
        <f t="shared" si="31"/>
        <v>0</v>
      </c>
      <c r="L58" s="66">
        <f t="shared" si="31"/>
        <v>0</v>
      </c>
      <c r="M58" s="66">
        <f t="shared" si="31"/>
        <v>0</v>
      </c>
      <c r="N58" s="66">
        <f t="shared" si="31"/>
        <v>0</v>
      </c>
      <c r="O58" s="66">
        <f t="shared" si="31"/>
        <v>0</v>
      </c>
      <c r="P58" s="66">
        <f t="shared" si="31"/>
        <v>0</v>
      </c>
      <c r="Q58" s="66">
        <f t="shared" si="31"/>
        <v>0</v>
      </c>
      <c r="R58" s="66">
        <f t="shared" si="31"/>
        <v>0</v>
      </c>
      <c r="S58" s="66">
        <f t="shared" si="31"/>
        <v>0</v>
      </c>
      <c r="T58" s="66">
        <f t="shared" si="31"/>
        <v>0</v>
      </c>
      <c r="U58" s="66">
        <f t="shared" si="31"/>
        <v>0</v>
      </c>
      <c r="V58" s="66">
        <f t="shared" si="31"/>
        <v>0</v>
      </c>
      <c r="W58" s="66">
        <f t="shared" si="31"/>
        <v>0</v>
      </c>
      <c r="X58" s="66">
        <f t="shared" si="31"/>
        <v>0</v>
      </c>
      <c r="Y58" s="66">
        <f t="shared" si="31"/>
        <v>0</v>
      </c>
      <c r="Z58" s="66">
        <f t="shared" si="31"/>
        <v>0</v>
      </c>
      <c r="AA58" s="66">
        <f t="shared" si="31"/>
        <v>0</v>
      </c>
      <c r="AB58" s="66">
        <f t="shared" si="31"/>
        <v>0</v>
      </c>
      <c r="AC58" s="66">
        <f t="shared" si="31"/>
        <v>0</v>
      </c>
      <c r="AD58" s="66">
        <f t="shared" si="31"/>
        <v>0</v>
      </c>
      <c r="AE58" s="66">
        <f t="shared" si="31"/>
        <v>0</v>
      </c>
      <c r="AF58" s="122">
        <f t="shared" si="31"/>
        <v>0</v>
      </c>
      <c r="AG58" s="66">
        <f t="shared" si="31"/>
        <v>0</v>
      </c>
      <c r="AH58" s="66">
        <f t="shared" si="31"/>
        <v>0</v>
      </c>
      <c r="AI58" s="66">
        <f t="shared" si="31"/>
        <v>0</v>
      </c>
      <c r="AJ58" s="66">
        <f t="shared" si="31"/>
        <v>0</v>
      </c>
      <c r="AK58" s="168">
        <f t="shared" si="31"/>
        <v>0</v>
      </c>
      <c r="AL58" s="169"/>
      <c r="AM58" s="170"/>
    </row>
    <row r="59" ht="27.75" customHeight="1" spans="1:39">
      <c r="A59" s="55">
        <v>15</v>
      </c>
      <c r="B59" s="56" t="s">
        <v>85</v>
      </c>
      <c r="C59" s="57"/>
      <c r="D59" s="58" t="s">
        <v>71</v>
      </c>
      <c r="E59" s="59"/>
      <c r="F59" s="60"/>
      <c r="G59" s="60"/>
      <c r="H59" s="61"/>
      <c r="I59" s="60"/>
      <c r="J59" s="60"/>
      <c r="K59" s="60"/>
      <c r="L59" s="60"/>
      <c r="M59" s="60"/>
      <c r="N59" s="60">
        <v>67.5757</v>
      </c>
      <c r="O59" s="60"/>
      <c r="P59" s="60"/>
      <c r="Q59" s="60"/>
      <c r="R59" s="60"/>
      <c r="S59" s="60"/>
      <c r="T59" s="60"/>
      <c r="U59" s="60"/>
      <c r="V59" s="60"/>
      <c r="W59" s="60"/>
      <c r="X59" s="61"/>
      <c r="Y59" s="61"/>
      <c r="Z59" s="60"/>
      <c r="AA59" s="60"/>
      <c r="AB59" s="60"/>
      <c r="AC59" s="60"/>
      <c r="AD59" s="60"/>
      <c r="AE59" s="60"/>
      <c r="AF59" s="121"/>
      <c r="AG59" s="60"/>
      <c r="AH59" s="60"/>
      <c r="AI59" s="60"/>
      <c r="AJ59" s="60"/>
      <c r="AK59" s="165"/>
      <c r="AL59" s="166">
        <f>SUM(E60:AF60)</f>
        <v>0.5406056</v>
      </c>
      <c r="AM59" s="167">
        <f>SUM(AG60:AK60)</f>
        <v>0</v>
      </c>
    </row>
    <row r="60" ht="31.9" customHeight="1" spans="1:40">
      <c r="A60" s="62"/>
      <c r="B60" s="63"/>
      <c r="C60" s="64"/>
      <c r="D60" s="58" t="s">
        <v>72</v>
      </c>
      <c r="E60" s="65">
        <f t="shared" ref="E60:M60" si="32">(E$24*E59)/1000</f>
        <v>0</v>
      </c>
      <c r="F60" s="66">
        <f t="shared" si="32"/>
        <v>0</v>
      </c>
      <c r="G60" s="66">
        <f t="shared" si="32"/>
        <v>0</v>
      </c>
      <c r="H60" s="66">
        <f t="shared" si="32"/>
        <v>0</v>
      </c>
      <c r="I60" s="66">
        <f t="shared" si="32"/>
        <v>0</v>
      </c>
      <c r="J60" s="66">
        <f t="shared" si="32"/>
        <v>0</v>
      </c>
      <c r="K60" s="66">
        <f t="shared" si="32"/>
        <v>0</v>
      </c>
      <c r="L60" s="66">
        <f t="shared" si="32"/>
        <v>0</v>
      </c>
      <c r="M60" s="66">
        <f t="shared" si="32"/>
        <v>0</v>
      </c>
      <c r="N60" s="66">
        <f t="shared" si="31"/>
        <v>0.5406056</v>
      </c>
      <c r="O60" s="66">
        <f t="shared" si="31"/>
        <v>0</v>
      </c>
      <c r="P60" s="66">
        <f t="shared" si="31"/>
        <v>0</v>
      </c>
      <c r="Q60" s="66">
        <f t="shared" si="31"/>
        <v>0</v>
      </c>
      <c r="R60" s="66">
        <f t="shared" si="31"/>
        <v>0</v>
      </c>
      <c r="S60" s="66">
        <f t="shared" si="31"/>
        <v>0</v>
      </c>
      <c r="T60" s="66">
        <f t="shared" si="31"/>
        <v>0</v>
      </c>
      <c r="U60" s="66">
        <f t="shared" si="31"/>
        <v>0</v>
      </c>
      <c r="V60" s="66">
        <f t="shared" si="31"/>
        <v>0</v>
      </c>
      <c r="W60" s="66">
        <f t="shared" si="31"/>
        <v>0</v>
      </c>
      <c r="X60" s="66">
        <f t="shared" si="31"/>
        <v>0</v>
      </c>
      <c r="Y60" s="66">
        <f t="shared" si="31"/>
        <v>0</v>
      </c>
      <c r="Z60" s="66">
        <f t="shared" si="31"/>
        <v>0</v>
      </c>
      <c r="AA60" s="66">
        <f t="shared" si="31"/>
        <v>0</v>
      </c>
      <c r="AB60" s="66">
        <f t="shared" si="31"/>
        <v>0</v>
      </c>
      <c r="AC60" s="66">
        <f t="shared" si="31"/>
        <v>0</v>
      </c>
      <c r="AD60" s="66">
        <f t="shared" si="31"/>
        <v>0</v>
      </c>
      <c r="AE60" s="66">
        <f t="shared" si="31"/>
        <v>0</v>
      </c>
      <c r="AF60" s="122">
        <f t="shared" si="31"/>
        <v>0</v>
      </c>
      <c r="AG60" s="66">
        <f t="shared" si="31"/>
        <v>0</v>
      </c>
      <c r="AH60" s="66">
        <f t="shared" si="31"/>
        <v>0</v>
      </c>
      <c r="AI60" s="66">
        <f t="shared" si="31"/>
        <v>0</v>
      </c>
      <c r="AJ60" s="66">
        <f t="shared" si="31"/>
        <v>0</v>
      </c>
      <c r="AK60" s="168">
        <f t="shared" si="31"/>
        <v>0</v>
      </c>
      <c r="AL60" s="169"/>
      <c r="AM60" s="170"/>
      <c r="AN60" s="12"/>
    </row>
    <row r="61" ht="27.75" customHeight="1" spans="1:39">
      <c r="A61" s="55">
        <v>16</v>
      </c>
      <c r="B61" s="56" t="s">
        <v>124</v>
      </c>
      <c r="C61" s="57"/>
      <c r="D61" s="58" t="s">
        <v>71</v>
      </c>
      <c r="E61" s="59"/>
      <c r="F61" s="60"/>
      <c r="G61" s="60"/>
      <c r="H61" s="61"/>
      <c r="I61" s="60"/>
      <c r="J61" s="60"/>
      <c r="K61" s="60"/>
      <c r="L61" s="60"/>
      <c r="M61" s="60">
        <v>10.05</v>
      </c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1"/>
      <c r="Y61" s="61"/>
      <c r="Z61" s="60"/>
      <c r="AA61" s="60"/>
      <c r="AB61" s="60"/>
      <c r="AC61" s="60"/>
      <c r="AD61" s="60"/>
      <c r="AE61" s="60"/>
      <c r="AF61" s="121"/>
      <c r="AG61" s="60"/>
      <c r="AH61" s="60"/>
      <c r="AI61" s="60"/>
      <c r="AJ61" s="60"/>
      <c r="AK61" s="165"/>
      <c r="AL61" s="178">
        <f>SUM(E62:AF62)</f>
        <v>0.0804</v>
      </c>
      <c r="AM61" s="167">
        <f>SUM(AG62:AK62)</f>
        <v>0</v>
      </c>
    </row>
    <row r="62" ht="24.6" spans="1:39">
      <c r="A62" s="62"/>
      <c r="B62" s="63"/>
      <c r="C62" s="64"/>
      <c r="D62" s="58" t="s">
        <v>72</v>
      </c>
      <c r="E62" s="65">
        <f t="shared" ref="E62:P62" si="33">(E$24*E61)/1000</f>
        <v>0</v>
      </c>
      <c r="F62" s="66">
        <f t="shared" si="33"/>
        <v>0</v>
      </c>
      <c r="G62" s="66">
        <f t="shared" si="33"/>
        <v>0</v>
      </c>
      <c r="H62" s="66">
        <f t="shared" si="33"/>
        <v>0</v>
      </c>
      <c r="I62" s="66">
        <f t="shared" si="33"/>
        <v>0</v>
      </c>
      <c r="J62" s="66">
        <f t="shared" si="33"/>
        <v>0</v>
      </c>
      <c r="K62" s="66">
        <f t="shared" si="33"/>
        <v>0</v>
      </c>
      <c r="L62" s="66">
        <f t="shared" si="33"/>
        <v>0</v>
      </c>
      <c r="M62" s="66">
        <f t="shared" si="33"/>
        <v>0.0804</v>
      </c>
      <c r="N62" s="66">
        <f t="shared" si="33"/>
        <v>0</v>
      </c>
      <c r="O62" s="66">
        <f t="shared" si="33"/>
        <v>0</v>
      </c>
      <c r="P62" s="66">
        <f t="shared" si="33"/>
        <v>0</v>
      </c>
      <c r="Q62" s="66">
        <f t="shared" si="31"/>
        <v>0</v>
      </c>
      <c r="R62" s="66">
        <f t="shared" si="31"/>
        <v>0</v>
      </c>
      <c r="S62" s="66">
        <f t="shared" si="31"/>
        <v>0</v>
      </c>
      <c r="T62" s="66">
        <f t="shared" si="31"/>
        <v>0</v>
      </c>
      <c r="U62" s="66">
        <f t="shared" si="31"/>
        <v>0</v>
      </c>
      <c r="V62" s="66">
        <f t="shared" si="31"/>
        <v>0</v>
      </c>
      <c r="W62" s="66">
        <f t="shared" si="31"/>
        <v>0</v>
      </c>
      <c r="X62" s="66">
        <f t="shared" si="31"/>
        <v>0</v>
      </c>
      <c r="Y62" s="66">
        <f t="shared" si="31"/>
        <v>0</v>
      </c>
      <c r="Z62" s="66">
        <f t="shared" si="31"/>
        <v>0</v>
      </c>
      <c r="AA62" s="66">
        <f t="shared" si="31"/>
        <v>0</v>
      </c>
      <c r="AB62" s="66">
        <f t="shared" si="31"/>
        <v>0</v>
      </c>
      <c r="AC62" s="66">
        <f t="shared" si="31"/>
        <v>0</v>
      </c>
      <c r="AD62" s="66">
        <f t="shared" si="31"/>
        <v>0</v>
      </c>
      <c r="AE62" s="66">
        <f t="shared" si="31"/>
        <v>0</v>
      </c>
      <c r="AF62" s="122">
        <f t="shared" si="31"/>
        <v>0</v>
      </c>
      <c r="AG62" s="66">
        <f t="shared" si="31"/>
        <v>0</v>
      </c>
      <c r="AH62" s="66">
        <f t="shared" si="31"/>
        <v>0</v>
      </c>
      <c r="AI62" s="66">
        <f t="shared" si="31"/>
        <v>0</v>
      </c>
      <c r="AJ62" s="66">
        <f t="shared" si="31"/>
        <v>0</v>
      </c>
      <c r="AK62" s="168">
        <f t="shared" si="31"/>
        <v>0</v>
      </c>
      <c r="AL62" s="179"/>
      <c r="AM62" s="170"/>
    </row>
    <row r="63" ht="27.75" hidden="1" customHeight="1" spans="1:39">
      <c r="A63" s="71"/>
      <c r="B63" s="56"/>
      <c r="C63" s="57"/>
      <c r="D63" s="58" t="s">
        <v>71</v>
      </c>
      <c r="E63" s="59"/>
      <c r="F63" s="60"/>
      <c r="G63" s="60"/>
      <c r="H63" s="61"/>
      <c r="I63" s="60"/>
      <c r="J63" s="60"/>
      <c r="K63" s="60"/>
      <c r="L63" s="60"/>
      <c r="M63" s="60"/>
      <c r="N63" s="60"/>
      <c r="O63" s="60"/>
      <c r="P63" s="92"/>
      <c r="Q63" s="60"/>
      <c r="R63" s="60"/>
      <c r="S63" s="60"/>
      <c r="T63" s="60"/>
      <c r="U63" s="60"/>
      <c r="V63" s="60"/>
      <c r="W63" s="60"/>
      <c r="X63" s="61"/>
      <c r="Y63" s="61"/>
      <c r="Z63" s="60"/>
      <c r="AA63" s="60"/>
      <c r="AB63" s="60"/>
      <c r="AC63" s="60"/>
      <c r="AD63" s="60"/>
      <c r="AE63" s="60"/>
      <c r="AF63" s="121"/>
      <c r="AG63" s="60"/>
      <c r="AH63" s="60"/>
      <c r="AI63" s="60"/>
      <c r="AJ63" s="60"/>
      <c r="AK63" s="165"/>
      <c r="AL63" s="180">
        <f>SUM(E64:AF64)</f>
        <v>0</v>
      </c>
      <c r="AM63" s="167">
        <f>SUM(AG64:AK64)</f>
        <v>0</v>
      </c>
    </row>
    <row r="64" ht="25.5" hidden="1" customHeight="1" spans="1:39">
      <c r="A64" s="71"/>
      <c r="B64" s="63"/>
      <c r="C64" s="64"/>
      <c r="D64" s="58" t="s">
        <v>72</v>
      </c>
      <c r="E64" s="65">
        <f t="shared" ref="E64:AK78" si="34">(E$24*E63)/1000</f>
        <v>0</v>
      </c>
      <c r="F64" s="66">
        <f t="shared" si="34"/>
        <v>0</v>
      </c>
      <c r="G64" s="66">
        <f t="shared" si="34"/>
        <v>0</v>
      </c>
      <c r="H64" s="66">
        <f t="shared" si="34"/>
        <v>0</v>
      </c>
      <c r="I64" s="66">
        <f t="shared" si="34"/>
        <v>0</v>
      </c>
      <c r="J64" s="66">
        <f t="shared" si="34"/>
        <v>0</v>
      </c>
      <c r="K64" s="66">
        <f t="shared" si="34"/>
        <v>0</v>
      </c>
      <c r="L64" s="66">
        <f t="shared" si="34"/>
        <v>0</v>
      </c>
      <c r="M64" s="66">
        <f t="shared" si="34"/>
        <v>0</v>
      </c>
      <c r="N64" s="66">
        <f t="shared" si="34"/>
        <v>0</v>
      </c>
      <c r="O64" s="66">
        <f t="shared" si="34"/>
        <v>0</v>
      </c>
      <c r="P64" s="66">
        <f t="shared" si="34"/>
        <v>0</v>
      </c>
      <c r="Q64" s="66">
        <f t="shared" si="34"/>
        <v>0</v>
      </c>
      <c r="R64" s="66">
        <f t="shared" si="34"/>
        <v>0</v>
      </c>
      <c r="S64" s="66">
        <f t="shared" si="34"/>
        <v>0</v>
      </c>
      <c r="T64" s="66">
        <f t="shared" si="34"/>
        <v>0</v>
      </c>
      <c r="U64" s="66">
        <f t="shared" si="34"/>
        <v>0</v>
      </c>
      <c r="V64" s="66">
        <f t="shared" si="34"/>
        <v>0</v>
      </c>
      <c r="W64" s="66">
        <f t="shared" si="34"/>
        <v>0</v>
      </c>
      <c r="X64" s="66">
        <f t="shared" si="34"/>
        <v>0</v>
      </c>
      <c r="Y64" s="66">
        <f t="shared" si="34"/>
        <v>0</v>
      </c>
      <c r="Z64" s="66">
        <f t="shared" si="34"/>
        <v>0</v>
      </c>
      <c r="AA64" s="66">
        <f t="shared" si="34"/>
        <v>0</v>
      </c>
      <c r="AB64" s="66">
        <f t="shared" si="34"/>
        <v>0</v>
      </c>
      <c r="AC64" s="66">
        <f t="shared" si="34"/>
        <v>0</v>
      </c>
      <c r="AD64" s="66">
        <f t="shared" si="34"/>
        <v>0</v>
      </c>
      <c r="AE64" s="66">
        <f t="shared" si="34"/>
        <v>0</v>
      </c>
      <c r="AF64" s="122">
        <f t="shared" si="34"/>
        <v>0</v>
      </c>
      <c r="AG64" s="66">
        <f t="shared" si="34"/>
        <v>0</v>
      </c>
      <c r="AH64" s="66">
        <f t="shared" si="34"/>
        <v>0</v>
      </c>
      <c r="AI64" s="66">
        <f t="shared" si="34"/>
        <v>0</v>
      </c>
      <c r="AJ64" s="66">
        <f t="shared" si="34"/>
        <v>0</v>
      </c>
      <c r="AK64" s="168">
        <f t="shared" si="34"/>
        <v>0</v>
      </c>
      <c r="AL64" s="181"/>
      <c r="AM64" s="170"/>
    </row>
    <row r="65" ht="24.6" spans="1:39">
      <c r="A65" s="55">
        <v>17</v>
      </c>
      <c r="B65" s="56" t="s">
        <v>89</v>
      </c>
      <c r="C65" s="57"/>
      <c r="D65" s="58" t="s">
        <v>71</v>
      </c>
      <c r="E65" s="59"/>
      <c r="F65" s="60"/>
      <c r="G65" s="60"/>
      <c r="H65" s="61"/>
      <c r="I65" s="60"/>
      <c r="J65" s="60"/>
      <c r="K65" s="60"/>
      <c r="L65" s="60"/>
      <c r="M65" s="60"/>
      <c r="N65" s="60"/>
      <c r="O65" s="60"/>
      <c r="P65" s="92"/>
      <c r="Q65" s="60"/>
      <c r="R65" s="60"/>
      <c r="S65" s="60"/>
      <c r="T65" s="60"/>
      <c r="U65" s="60"/>
      <c r="V65" s="60"/>
      <c r="W65" s="60"/>
      <c r="X65" s="61">
        <v>20</v>
      </c>
      <c r="Y65" s="61"/>
      <c r="Z65" s="60"/>
      <c r="AA65" s="60"/>
      <c r="AB65" s="60"/>
      <c r="AC65" s="60"/>
      <c r="AD65" s="60"/>
      <c r="AE65" s="60"/>
      <c r="AF65" s="121"/>
      <c r="AG65" s="60"/>
      <c r="AH65" s="60"/>
      <c r="AI65" s="60"/>
      <c r="AJ65" s="60"/>
      <c r="AK65" s="165"/>
      <c r="AL65" s="180">
        <f>SUM(E66:AF66)</f>
        <v>0.16</v>
      </c>
      <c r="AM65" s="167">
        <f>SUM(AG66:AK66)</f>
        <v>0</v>
      </c>
    </row>
    <row r="66" ht="24.6" spans="1:39">
      <c r="A66" s="62"/>
      <c r="B66" s="63"/>
      <c r="C66" s="64"/>
      <c r="D66" s="58" t="s">
        <v>72</v>
      </c>
      <c r="E66" s="65">
        <f t="shared" ref="E66:AK66" si="35">(E$24*E65)/1000</f>
        <v>0</v>
      </c>
      <c r="F66" s="66">
        <f t="shared" si="35"/>
        <v>0</v>
      </c>
      <c r="G66" s="66">
        <f t="shared" si="35"/>
        <v>0</v>
      </c>
      <c r="H66" s="66">
        <f t="shared" si="35"/>
        <v>0</v>
      </c>
      <c r="I66" s="66">
        <f t="shared" si="35"/>
        <v>0</v>
      </c>
      <c r="J66" s="66">
        <f t="shared" si="35"/>
        <v>0</v>
      </c>
      <c r="K66" s="66">
        <f t="shared" si="35"/>
        <v>0</v>
      </c>
      <c r="L66" s="66">
        <f t="shared" si="35"/>
        <v>0</v>
      </c>
      <c r="M66" s="66">
        <f t="shared" si="35"/>
        <v>0</v>
      </c>
      <c r="N66" s="66">
        <f t="shared" si="35"/>
        <v>0</v>
      </c>
      <c r="O66" s="66">
        <f t="shared" si="35"/>
        <v>0</v>
      </c>
      <c r="P66" s="66">
        <f t="shared" si="35"/>
        <v>0</v>
      </c>
      <c r="Q66" s="66">
        <f t="shared" si="35"/>
        <v>0</v>
      </c>
      <c r="R66" s="66">
        <f t="shared" si="35"/>
        <v>0</v>
      </c>
      <c r="S66" s="66">
        <f t="shared" si="35"/>
        <v>0</v>
      </c>
      <c r="T66" s="66">
        <f t="shared" si="35"/>
        <v>0</v>
      </c>
      <c r="U66" s="66">
        <f t="shared" si="35"/>
        <v>0</v>
      </c>
      <c r="V66" s="66">
        <f t="shared" si="35"/>
        <v>0</v>
      </c>
      <c r="W66" s="66">
        <f t="shared" si="35"/>
        <v>0</v>
      </c>
      <c r="X66" s="66">
        <f t="shared" si="35"/>
        <v>0.16</v>
      </c>
      <c r="Y66" s="66">
        <f t="shared" si="35"/>
        <v>0</v>
      </c>
      <c r="Z66" s="66">
        <f t="shared" si="35"/>
        <v>0</v>
      </c>
      <c r="AA66" s="66">
        <f t="shared" si="35"/>
        <v>0</v>
      </c>
      <c r="AB66" s="66">
        <f t="shared" si="35"/>
        <v>0</v>
      </c>
      <c r="AC66" s="66">
        <f t="shared" si="35"/>
        <v>0</v>
      </c>
      <c r="AD66" s="66">
        <f t="shared" si="35"/>
        <v>0</v>
      </c>
      <c r="AE66" s="66">
        <f t="shared" si="35"/>
        <v>0</v>
      </c>
      <c r="AF66" s="122">
        <f t="shared" si="35"/>
        <v>0</v>
      </c>
      <c r="AG66" s="66">
        <f t="shared" si="35"/>
        <v>0</v>
      </c>
      <c r="AH66" s="66">
        <f t="shared" si="35"/>
        <v>0</v>
      </c>
      <c r="AI66" s="66">
        <f t="shared" si="35"/>
        <v>0</v>
      </c>
      <c r="AJ66" s="66">
        <f t="shared" si="35"/>
        <v>0</v>
      </c>
      <c r="AK66" s="168">
        <f t="shared" si="35"/>
        <v>0</v>
      </c>
      <c r="AL66" s="181"/>
      <c r="AM66" s="170"/>
    </row>
    <row r="67" ht="27" customHeight="1" spans="1:39">
      <c r="A67" s="55">
        <v>18</v>
      </c>
      <c r="B67" s="56" t="s">
        <v>125</v>
      </c>
      <c r="C67" s="57"/>
      <c r="D67" s="58" t="s">
        <v>71</v>
      </c>
      <c r="E67" s="59"/>
      <c r="F67" s="60"/>
      <c r="G67" s="60"/>
      <c r="H67" s="61"/>
      <c r="I67" s="60"/>
      <c r="J67" s="60"/>
      <c r="K67" s="60"/>
      <c r="L67" s="60"/>
      <c r="M67" s="60"/>
      <c r="N67" s="60">
        <v>8</v>
      </c>
      <c r="O67" s="60"/>
      <c r="P67" s="92"/>
      <c r="Q67" s="60"/>
      <c r="R67" s="60"/>
      <c r="S67" s="60"/>
      <c r="T67" s="60"/>
      <c r="U67" s="60"/>
      <c r="V67" s="60"/>
      <c r="W67" s="60"/>
      <c r="X67" s="61"/>
      <c r="Y67" s="61"/>
      <c r="Z67" s="60"/>
      <c r="AA67" s="60"/>
      <c r="AB67" s="60"/>
      <c r="AC67" s="60"/>
      <c r="AD67" s="60"/>
      <c r="AE67" s="60"/>
      <c r="AF67" s="121"/>
      <c r="AG67" s="60"/>
      <c r="AH67" s="60"/>
      <c r="AI67" s="60"/>
      <c r="AJ67" s="60"/>
      <c r="AK67" s="165"/>
      <c r="AL67" s="180">
        <f>SUM(E68:AF68)</f>
        <v>0.064</v>
      </c>
      <c r="AM67" s="167">
        <f>SUM(AG68:AK68)</f>
        <v>0</v>
      </c>
    </row>
    <row r="68" ht="23.45" customHeight="1" spans="1:39">
      <c r="A68" s="62"/>
      <c r="B68" s="63"/>
      <c r="C68" s="64"/>
      <c r="D68" s="58" t="s">
        <v>72</v>
      </c>
      <c r="E68" s="65">
        <f t="shared" ref="E68:AK68" si="36">(E$24*E67)/1000</f>
        <v>0</v>
      </c>
      <c r="F68" s="66">
        <f t="shared" si="36"/>
        <v>0</v>
      </c>
      <c r="G68" s="66">
        <f t="shared" si="36"/>
        <v>0</v>
      </c>
      <c r="H68" s="66">
        <f t="shared" si="36"/>
        <v>0</v>
      </c>
      <c r="I68" s="66">
        <f t="shared" si="36"/>
        <v>0</v>
      </c>
      <c r="J68" s="66">
        <f t="shared" si="36"/>
        <v>0</v>
      </c>
      <c r="K68" s="66">
        <f t="shared" si="36"/>
        <v>0</v>
      </c>
      <c r="L68" s="66">
        <f t="shared" si="36"/>
        <v>0</v>
      </c>
      <c r="M68" s="66">
        <f t="shared" si="36"/>
        <v>0</v>
      </c>
      <c r="N68" s="66">
        <f t="shared" si="36"/>
        <v>0.064</v>
      </c>
      <c r="O68" s="66">
        <f t="shared" si="36"/>
        <v>0</v>
      </c>
      <c r="P68" s="66">
        <f t="shared" si="36"/>
        <v>0</v>
      </c>
      <c r="Q68" s="66">
        <f t="shared" si="36"/>
        <v>0</v>
      </c>
      <c r="R68" s="66">
        <f t="shared" si="36"/>
        <v>0</v>
      </c>
      <c r="S68" s="66">
        <f t="shared" si="36"/>
        <v>0</v>
      </c>
      <c r="T68" s="66">
        <f t="shared" si="36"/>
        <v>0</v>
      </c>
      <c r="U68" s="66">
        <f t="shared" si="36"/>
        <v>0</v>
      </c>
      <c r="V68" s="66">
        <f t="shared" si="36"/>
        <v>0</v>
      </c>
      <c r="W68" s="66">
        <f t="shared" si="36"/>
        <v>0</v>
      </c>
      <c r="X68" s="66">
        <f t="shared" si="36"/>
        <v>0</v>
      </c>
      <c r="Y68" s="66">
        <f t="shared" si="36"/>
        <v>0</v>
      </c>
      <c r="Z68" s="66">
        <f t="shared" si="36"/>
        <v>0</v>
      </c>
      <c r="AA68" s="66">
        <f t="shared" si="36"/>
        <v>0</v>
      </c>
      <c r="AB68" s="66">
        <f t="shared" si="36"/>
        <v>0</v>
      </c>
      <c r="AC68" s="66">
        <f t="shared" si="36"/>
        <v>0</v>
      </c>
      <c r="AD68" s="66">
        <f t="shared" si="36"/>
        <v>0</v>
      </c>
      <c r="AE68" s="66">
        <f t="shared" si="36"/>
        <v>0</v>
      </c>
      <c r="AF68" s="122">
        <f t="shared" si="36"/>
        <v>0</v>
      </c>
      <c r="AG68" s="66">
        <f t="shared" si="36"/>
        <v>0</v>
      </c>
      <c r="AH68" s="66">
        <f t="shared" si="36"/>
        <v>0</v>
      </c>
      <c r="AI68" s="66">
        <f t="shared" si="36"/>
        <v>0</v>
      </c>
      <c r="AJ68" s="66">
        <f t="shared" si="36"/>
        <v>0</v>
      </c>
      <c r="AK68" s="168">
        <f t="shared" si="36"/>
        <v>0</v>
      </c>
      <c r="AL68" s="181"/>
      <c r="AM68" s="170"/>
    </row>
    <row r="69" ht="27" customHeight="1" spans="1:39">
      <c r="A69" s="55">
        <v>19</v>
      </c>
      <c r="B69" s="56" t="s">
        <v>96</v>
      </c>
      <c r="C69" s="57"/>
      <c r="D69" s="58" t="s">
        <v>71</v>
      </c>
      <c r="E69" s="59"/>
      <c r="F69" s="60"/>
      <c r="G69" s="60"/>
      <c r="H69" s="61"/>
      <c r="I69" s="60"/>
      <c r="J69" s="60"/>
      <c r="K69" s="60"/>
      <c r="L69" s="60"/>
      <c r="M69" s="60"/>
      <c r="N69" s="60"/>
      <c r="O69" s="60">
        <v>40.8</v>
      </c>
      <c r="P69" s="92"/>
      <c r="Q69" s="60"/>
      <c r="R69" s="60"/>
      <c r="S69" s="60"/>
      <c r="T69" s="60"/>
      <c r="U69" s="60"/>
      <c r="V69" s="60"/>
      <c r="W69" s="60"/>
      <c r="X69" s="61"/>
      <c r="Y69" s="61"/>
      <c r="Z69" s="60"/>
      <c r="AA69" s="60"/>
      <c r="AB69" s="60"/>
      <c r="AC69" s="60"/>
      <c r="AD69" s="60"/>
      <c r="AE69" s="60"/>
      <c r="AF69" s="121"/>
      <c r="AG69" s="60"/>
      <c r="AH69" s="60"/>
      <c r="AI69" s="60"/>
      <c r="AJ69" s="60"/>
      <c r="AK69" s="165"/>
      <c r="AL69" s="180">
        <f>SUM(E70:AF70)</f>
        <v>0.3264</v>
      </c>
      <c r="AM69" s="167">
        <f>SUM(AG70:AK70)</f>
        <v>0</v>
      </c>
    </row>
    <row r="70" ht="23.45" customHeight="1" spans="1:39">
      <c r="A70" s="62"/>
      <c r="B70" s="63"/>
      <c r="C70" s="64"/>
      <c r="D70" s="58" t="s">
        <v>72</v>
      </c>
      <c r="E70" s="65">
        <f t="shared" ref="E70:AK70" si="37">(E$24*E69)/1000</f>
        <v>0</v>
      </c>
      <c r="F70" s="66">
        <f t="shared" si="37"/>
        <v>0</v>
      </c>
      <c r="G70" s="66">
        <f t="shared" si="37"/>
        <v>0</v>
      </c>
      <c r="H70" s="66">
        <f t="shared" si="37"/>
        <v>0</v>
      </c>
      <c r="I70" s="66">
        <f t="shared" si="37"/>
        <v>0</v>
      </c>
      <c r="J70" s="66">
        <f t="shared" si="37"/>
        <v>0</v>
      </c>
      <c r="K70" s="66">
        <f t="shared" si="37"/>
        <v>0</v>
      </c>
      <c r="L70" s="66">
        <f t="shared" si="37"/>
        <v>0</v>
      </c>
      <c r="M70" s="66">
        <f t="shared" si="37"/>
        <v>0</v>
      </c>
      <c r="N70" s="66">
        <f t="shared" si="37"/>
        <v>0</v>
      </c>
      <c r="O70" s="66">
        <f t="shared" si="37"/>
        <v>0.3264</v>
      </c>
      <c r="P70" s="66">
        <f t="shared" si="37"/>
        <v>0</v>
      </c>
      <c r="Q70" s="66">
        <f t="shared" si="37"/>
        <v>0</v>
      </c>
      <c r="R70" s="66">
        <f t="shared" si="37"/>
        <v>0</v>
      </c>
      <c r="S70" s="66">
        <f t="shared" si="37"/>
        <v>0</v>
      </c>
      <c r="T70" s="66">
        <f t="shared" si="37"/>
        <v>0</v>
      </c>
      <c r="U70" s="66">
        <f t="shared" si="37"/>
        <v>0</v>
      </c>
      <c r="V70" s="66">
        <f t="shared" si="37"/>
        <v>0</v>
      </c>
      <c r="W70" s="66">
        <f t="shared" si="37"/>
        <v>0</v>
      </c>
      <c r="X70" s="66">
        <f t="shared" si="37"/>
        <v>0</v>
      </c>
      <c r="Y70" s="66">
        <f t="shared" si="37"/>
        <v>0</v>
      </c>
      <c r="Z70" s="66">
        <f t="shared" si="37"/>
        <v>0</v>
      </c>
      <c r="AA70" s="66">
        <f t="shared" si="37"/>
        <v>0</v>
      </c>
      <c r="AB70" s="66">
        <f t="shared" si="37"/>
        <v>0</v>
      </c>
      <c r="AC70" s="66">
        <f t="shared" si="37"/>
        <v>0</v>
      </c>
      <c r="AD70" s="66">
        <f t="shared" si="37"/>
        <v>0</v>
      </c>
      <c r="AE70" s="66">
        <f t="shared" si="37"/>
        <v>0</v>
      </c>
      <c r="AF70" s="122">
        <f t="shared" si="37"/>
        <v>0</v>
      </c>
      <c r="AG70" s="66">
        <f t="shared" si="37"/>
        <v>0</v>
      </c>
      <c r="AH70" s="66">
        <f t="shared" si="37"/>
        <v>0</v>
      </c>
      <c r="AI70" s="66">
        <f t="shared" si="37"/>
        <v>0</v>
      </c>
      <c r="AJ70" s="66">
        <f t="shared" si="37"/>
        <v>0</v>
      </c>
      <c r="AK70" s="168">
        <f t="shared" si="37"/>
        <v>0</v>
      </c>
      <c r="AL70" s="181"/>
      <c r="AM70" s="170"/>
    </row>
    <row r="71" ht="24.6" spans="1:39">
      <c r="A71" s="55">
        <v>20</v>
      </c>
      <c r="B71" s="56" t="s">
        <v>49</v>
      </c>
      <c r="C71" s="57"/>
      <c r="D71" s="58" t="s">
        <v>71</v>
      </c>
      <c r="E71" s="59"/>
      <c r="F71" s="60"/>
      <c r="G71" s="60"/>
      <c r="H71" s="61"/>
      <c r="I71" s="60"/>
      <c r="J71" s="60"/>
      <c r="K71" s="60"/>
      <c r="L71" s="60"/>
      <c r="M71" s="60"/>
      <c r="N71" s="60"/>
      <c r="O71" s="60"/>
      <c r="P71" s="92"/>
      <c r="Q71" s="60"/>
      <c r="R71" s="60">
        <v>150</v>
      </c>
      <c r="S71" s="60"/>
      <c r="T71" s="60"/>
      <c r="U71" s="60"/>
      <c r="V71" s="60"/>
      <c r="W71" s="60"/>
      <c r="X71" s="61"/>
      <c r="Y71" s="61"/>
      <c r="Z71" s="60"/>
      <c r="AA71" s="60"/>
      <c r="AB71" s="60"/>
      <c r="AC71" s="60"/>
      <c r="AD71" s="60"/>
      <c r="AE71" s="60"/>
      <c r="AF71" s="121"/>
      <c r="AG71" s="60"/>
      <c r="AH71" s="60"/>
      <c r="AI71" s="60"/>
      <c r="AJ71" s="60"/>
      <c r="AK71" s="165"/>
      <c r="AL71" s="180">
        <f>SUM(E72:AF72)</f>
        <v>1.2</v>
      </c>
      <c r="AM71" s="167">
        <f>SUM(AG72:AK72)</f>
        <v>0</v>
      </c>
    </row>
    <row r="72" ht="24.6" spans="1:40">
      <c r="A72" s="62"/>
      <c r="B72" s="63"/>
      <c r="C72" s="64"/>
      <c r="D72" s="58" t="s">
        <v>72</v>
      </c>
      <c r="E72" s="65">
        <f t="shared" ref="E72:AK72" si="38">(E$24*E71)/1000</f>
        <v>0</v>
      </c>
      <c r="F72" s="66">
        <f t="shared" si="38"/>
        <v>0</v>
      </c>
      <c r="G72" s="66">
        <f t="shared" si="38"/>
        <v>0</v>
      </c>
      <c r="H72" s="66">
        <f t="shared" si="38"/>
        <v>0</v>
      </c>
      <c r="I72" s="66">
        <f t="shared" si="38"/>
        <v>0</v>
      </c>
      <c r="J72" s="66">
        <f t="shared" si="38"/>
        <v>0</v>
      </c>
      <c r="K72" s="66">
        <f t="shared" si="38"/>
        <v>0</v>
      </c>
      <c r="L72" s="66">
        <f t="shared" si="38"/>
        <v>0</v>
      </c>
      <c r="M72" s="66">
        <f t="shared" si="38"/>
        <v>0</v>
      </c>
      <c r="N72" s="66">
        <f t="shared" si="38"/>
        <v>0</v>
      </c>
      <c r="O72" s="66">
        <f t="shared" si="38"/>
        <v>0</v>
      </c>
      <c r="P72" s="66">
        <f t="shared" si="38"/>
        <v>0</v>
      </c>
      <c r="Q72" s="66">
        <f t="shared" si="38"/>
        <v>0</v>
      </c>
      <c r="R72" s="66">
        <f t="shared" si="38"/>
        <v>1.2</v>
      </c>
      <c r="S72" s="66">
        <f t="shared" si="38"/>
        <v>0</v>
      </c>
      <c r="T72" s="66">
        <f t="shared" si="38"/>
        <v>0</v>
      </c>
      <c r="U72" s="66">
        <f t="shared" si="38"/>
        <v>0</v>
      </c>
      <c r="V72" s="66">
        <f t="shared" si="38"/>
        <v>0</v>
      </c>
      <c r="W72" s="66">
        <f t="shared" si="38"/>
        <v>0</v>
      </c>
      <c r="X72" s="66">
        <f t="shared" si="38"/>
        <v>0</v>
      </c>
      <c r="Y72" s="66">
        <f t="shared" si="38"/>
        <v>0</v>
      </c>
      <c r="Z72" s="66">
        <f t="shared" si="38"/>
        <v>0</v>
      </c>
      <c r="AA72" s="66">
        <f t="shared" si="38"/>
        <v>0</v>
      </c>
      <c r="AB72" s="66">
        <f t="shared" si="38"/>
        <v>0</v>
      </c>
      <c r="AC72" s="66">
        <f t="shared" si="38"/>
        <v>0</v>
      </c>
      <c r="AD72" s="66">
        <f t="shared" si="38"/>
        <v>0</v>
      </c>
      <c r="AE72" s="66">
        <f t="shared" si="38"/>
        <v>0</v>
      </c>
      <c r="AF72" s="122">
        <f t="shared" si="38"/>
        <v>0</v>
      </c>
      <c r="AG72" s="66">
        <f t="shared" si="38"/>
        <v>0</v>
      </c>
      <c r="AH72" s="66">
        <f t="shared" si="38"/>
        <v>0</v>
      </c>
      <c r="AI72" s="66">
        <f t="shared" si="38"/>
        <v>0</v>
      </c>
      <c r="AJ72" s="66">
        <f t="shared" si="38"/>
        <v>0</v>
      </c>
      <c r="AK72" s="168">
        <f t="shared" si="38"/>
        <v>0</v>
      </c>
      <c r="AL72" s="181"/>
      <c r="AM72" s="170"/>
      <c r="AN72" s="217"/>
    </row>
    <row r="73" ht="24.6" hidden="1" spans="1:39">
      <c r="A73" s="55">
        <v>21</v>
      </c>
      <c r="B73" s="56" t="s">
        <v>80</v>
      </c>
      <c r="C73" s="57"/>
      <c r="D73" s="58" t="s">
        <v>71</v>
      </c>
      <c r="E73" s="59"/>
      <c r="F73" s="60"/>
      <c r="G73" s="60"/>
      <c r="H73" s="61"/>
      <c r="I73" s="60"/>
      <c r="J73" s="60"/>
      <c r="K73" s="60"/>
      <c r="L73" s="60"/>
      <c r="M73" s="60"/>
      <c r="N73" s="60"/>
      <c r="O73" s="60"/>
      <c r="P73" s="92"/>
      <c r="Q73" s="60"/>
      <c r="R73" s="60"/>
      <c r="S73" s="60"/>
      <c r="T73" s="60"/>
      <c r="U73" s="60"/>
      <c r="V73" s="60"/>
      <c r="W73" s="60"/>
      <c r="X73" s="61"/>
      <c r="Y73" s="61"/>
      <c r="Z73" s="60"/>
      <c r="AA73" s="60"/>
      <c r="AB73" s="60"/>
      <c r="AC73" s="60"/>
      <c r="AD73" s="60"/>
      <c r="AE73" s="60"/>
      <c r="AF73" s="121"/>
      <c r="AG73" s="60"/>
      <c r="AH73" s="60"/>
      <c r="AI73" s="60"/>
      <c r="AJ73" s="60"/>
      <c r="AK73" s="165"/>
      <c r="AL73" s="180">
        <f>SUM(E74:AF74)</f>
        <v>0</v>
      </c>
      <c r="AM73" s="167">
        <f>SUM(AG74:AK74)</f>
        <v>0</v>
      </c>
    </row>
    <row r="74" ht="24.6" hidden="1" spans="1:40">
      <c r="A74" s="62"/>
      <c r="B74" s="63"/>
      <c r="C74" s="64"/>
      <c r="D74" s="58" t="s">
        <v>72</v>
      </c>
      <c r="E74" s="65">
        <f t="shared" ref="E74:M74" si="39">(E$24*E73)/1000</f>
        <v>0</v>
      </c>
      <c r="F74" s="66">
        <f t="shared" si="39"/>
        <v>0</v>
      </c>
      <c r="G74" s="66">
        <f t="shared" si="39"/>
        <v>0</v>
      </c>
      <c r="H74" s="66">
        <f t="shared" si="39"/>
        <v>0</v>
      </c>
      <c r="I74" s="66">
        <f t="shared" si="39"/>
        <v>0</v>
      </c>
      <c r="J74" s="66">
        <f t="shared" si="39"/>
        <v>0</v>
      </c>
      <c r="K74" s="66">
        <f t="shared" si="39"/>
        <v>0</v>
      </c>
      <c r="L74" s="66">
        <f t="shared" si="39"/>
        <v>0</v>
      </c>
      <c r="M74" s="66">
        <f t="shared" si="39"/>
        <v>0</v>
      </c>
      <c r="N74" s="66">
        <f t="shared" si="34"/>
        <v>0</v>
      </c>
      <c r="O74" s="66">
        <f t="shared" si="34"/>
        <v>0</v>
      </c>
      <c r="P74" s="66">
        <f t="shared" si="34"/>
        <v>0</v>
      </c>
      <c r="Q74" s="66">
        <f t="shared" si="34"/>
        <v>0</v>
      </c>
      <c r="R74" s="66">
        <f t="shared" si="34"/>
        <v>0</v>
      </c>
      <c r="S74" s="66">
        <f t="shared" si="34"/>
        <v>0</v>
      </c>
      <c r="T74" s="66">
        <f t="shared" si="34"/>
        <v>0</v>
      </c>
      <c r="U74" s="66">
        <f t="shared" si="34"/>
        <v>0</v>
      </c>
      <c r="V74" s="66">
        <f t="shared" si="34"/>
        <v>0</v>
      </c>
      <c r="W74" s="66">
        <f t="shared" si="34"/>
        <v>0</v>
      </c>
      <c r="X74" s="66">
        <f t="shared" si="34"/>
        <v>0</v>
      </c>
      <c r="Y74" s="66">
        <f t="shared" si="34"/>
        <v>0</v>
      </c>
      <c r="Z74" s="66">
        <f t="shared" si="34"/>
        <v>0</v>
      </c>
      <c r="AA74" s="66">
        <f t="shared" si="34"/>
        <v>0</v>
      </c>
      <c r="AB74" s="66">
        <f t="shared" si="34"/>
        <v>0</v>
      </c>
      <c r="AC74" s="66">
        <f t="shared" si="34"/>
        <v>0</v>
      </c>
      <c r="AD74" s="66">
        <f t="shared" si="34"/>
        <v>0</v>
      </c>
      <c r="AE74" s="66">
        <f t="shared" si="34"/>
        <v>0</v>
      </c>
      <c r="AF74" s="122">
        <f t="shared" si="34"/>
        <v>0</v>
      </c>
      <c r="AG74" s="66">
        <f t="shared" si="34"/>
        <v>0</v>
      </c>
      <c r="AH74" s="66">
        <f t="shared" si="34"/>
        <v>0</v>
      </c>
      <c r="AI74" s="66">
        <f t="shared" si="34"/>
        <v>0</v>
      </c>
      <c r="AJ74" s="66">
        <f t="shared" si="34"/>
        <v>0</v>
      </c>
      <c r="AK74" s="168">
        <f t="shared" si="34"/>
        <v>0</v>
      </c>
      <c r="AL74" s="181"/>
      <c r="AM74" s="170"/>
      <c r="AN74" s="217"/>
    </row>
    <row r="75" ht="24.6" spans="1:39">
      <c r="A75" s="55">
        <v>22</v>
      </c>
      <c r="B75" s="56" t="s">
        <v>92</v>
      </c>
      <c r="C75" s="57"/>
      <c r="D75" s="58" t="s">
        <v>71</v>
      </c>
      <c r="E75" s="59"/>
      <c r="F75" s="60"/>
      <c r="G75" s="60"/>
      <c r="H75" s="61">
        <v>0.2</v>
      </c>
      <c r="I75" s="60"/>
      <c r="J75" s="60"/>
      <c r="K75" s="60"/>
      <c r="L75" s="60"/>
      <c r="M75" s="60"/>
      <c r="N75" s="60"/>
      <c r="O75" s="60"/>
      <c r="P75" s="92"/>
      <c r="Q75" s="60"/>
      <c r="R75" s="60"/>
      <c r="S75" s="60"/>
      <c r="T75" s="60"/>
      <c r="U75" s="60"/>
      <c r="V75" s="60"/>
      <c r="W75" s="60"/>
      <c r="X75" s="61"/>
      <c r="Y75" s="61"/>
      <c r="Z75" s="60"/>
      <c r="AA75" s="60"/>
      <c r="AB75" s="60"/>
      <c r="AC75" s="60"/>
      <c r="AD75" s="60"/>
      <c r="AE75" s="60"/>
      <c r="AF75" s="121"/>
      <c r="AG75" s="60"/>
      <c r="AH75" s="60"/>
      <c r="AI75" s="60"/>
      <c r="AJ75" s="60"/>
      <c r="AK75" s="165"/>
      <c r="AL75" s="180">
        <f t="shared" ref="AL75" si="40">SUM(E76:AF76)</f>
        <v>0.0016</v>
      </c>
      <c r="AM75" s="167">
        <f>SUM(AG76:AK76)</f>
        <v>0</v>
      </c>
    </row>
    <row r="76" ht="24.6" spans="1:39">
      <c r="A76" s="62"/>
      <c r="B76" s="63"/>
      <c r="C76" s="64"/>
      <c r="D76" s="58" t="s">
        <v>72</v>
      </c>
      <c r="E76" s="65">
        <f t="shared" ref="E76:AK76" si="41">(E$24*E75)/1000</f>
        <v>0</v>
      </c>
      <c r="F76" s="66">
        <f t="shared" si="41"/>
        <v>0</v>
      </c>
      <c r="G76" s="66">
        <f t="shared" si="41"/>
        <v>0</v>
      </c>
      <c r="H76" s="66">
        <f t="shared" si="41"/>
        <v>0.0016</v>
      </c>
      <c r="I76" s="66">
        <f t="shared" si="41"/>
        <v>0</v>
      </c>
      <c r="J76" s="66">
        <f t="shared" si="41"/>
        <v>0</v>
      </c>
      <c r="K76" s="66">
        <f t="shared" si="41"/>
        <v>0</v>
      </c>
      <c r="L76" s="66">
        <f t="shared" si="41"/>
        <v>0</v>
      </c>
      <c r="M76" s="66">
        <f t="shared" si="41"/>
        <v>0</v>
      </c>
      <c r="N76" s="66">
        <f t="shared" si="41"/>
        <v>0</v>
      </c>
      <c r="O76" s="66">
        <f t="shared" si="41"/>
        <v>0</v>
      </c>
      <c r="P76" s="66">
        <f t="shared" si="41"/>
        <v>0</v>
      </c>
      <c r="Q76" s="66">
        <f t="shared" si="41"/>
        <v>0</v>
      </c>
      <c r="R76" s="66">
        <f t="shared" si="41"/>
        <v>0</v>
      </c>
      <c r="S76" s="66">
        <f t="shared" si="41"/>
        <v>0</v>
      </c>
      <c r="T76" s="66">
        <f t="shared" si="41"/>
        <v>0</v>
      </c>
      <c r="U76" s="66">
        <f t="shared" si="41"/>
        <v>0</v>
      </c>
      <c r="V76" s="66">
        <f t="shared" si="41"/>
        <v>0</v>
      </c>
      <c r="W76" s="66">
        <f t="shared" si="41"/>
        <v>0</v>
      </c>
      <c r="X76" s="66">
        <f t="shared" si="41"/>
        <v>0</v>
      </c>
      <c r="Y76" s="66">
        <f t="shared" si="41"/>
        <v>0</v>
      </c>
      <c r="Z76" s="66">
        <f t="shared" si="41"/>
        <v>0</v>
      </c>
      <c r="AA76" s="66">
        <f t="shared" si="41"/>
        <v>0</v>
      </c>
      <c r="AB76" s="66">
        <f t="shared" si="41"/>
        <v>0</v>
      </c>
      <c r="AC76" s="66">
        <f t="shared" si="41"/>
        <v>0</v>
      </c>
      <c r="AD76" s="66">
        <f t="shared" si="41"/>
        <v>0</v>
      </c>
      <c r="AE76" s="66">
        <f t="shared" si="41"/>
        <v>0</v>
      </c>
      <c r="AF76" s="122">
        <f t="shared" si="41"/>
        <v>0</v>
      </c>
      <c r="AG76" s="66">
        <f t="shared" si="41"/>
        <v>0</v>
      </c>
      <c r="AH76" s="66">
        <f t="shared" si="41"/>
        <v>0</v>
      </c>
      <c r="AI76" s="66">
        <f t="shared" si="41"/>
        <v>0</v>
      </c>
      <c r="AJ76" s="66">
        <f t="shared" si="41"/>
        <v>0</v>
      </c>
      <c r="AK76" s="168">
        <f t="shared" si="41"/>
        <v>0</v>
      </c>
      <c r="AL76" s="181"/>
      <c r="AM76" s="170"/>
    </row>
    <row r="77" ht="25.2" spans="1:39">
      <c r="A77" s="71"/>
      <c r="B77" s="56" t="s">
        <v>80</v>
      </c>
      <c r="C77" s="57"/>
      <c r="D77" s="58" t="s">
        <v>71</v>
      </c>
      <c r="E77" s="59"/>
      <c r="F77" s="60"/>
      <c r="G77" s="60"/>
      <c r="H77" s="61">
        <v>4</v>
      </c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1"/>
      <c r="Y77" s="61"/>
      <c r="Z77" s="60"/>
      <c r="AA77" s="60"/>
      <c r="AB77" s="60"/>
      <c r="AC77" s="60"/>
      <c r="AD77" s="60"/>
      <c r="AE77" s="60"/>
      <c r="AF77" s="121"/>
      <c r="AG77" s="60"/>
      <c r="AH77" s="60"/>
      <c r="AI77" s="60"/>
      <c r="AJ77" s="60"/>
      <c r="AK77" s="165"/>
      <c r="AL77" s="180">
        <f t="shared" ref="AL77" si="42">SUM(E78:AF78)</f>
        <v>0.032</v>
      </c>
      <c r="AM77" s="167">
        <f>SUM(AG78:AK78)</f>
        <v>0</v>
      </c>
    </row>
    <row r="78" ht="25.2" spans="1:39">
      <c r="A78" s="71"/>
      <c r="B78" s="63"/>
      <c r="C78" s="64"/>
      <c r="D78" s="58" t="s">
        <v>72</v>
      </c>
      <c r="E78" s="65">
        <f t="shared" ref="E78:R78" si="43">(E$24*E77)/1000</f>
        <v>0</v>
      </c>
      <c r="F78" s="66">
        <f t="shared" si="43"/>
        <v>0</v>
      </c>
      <c r="G78" s="66">
        <f t="shared" si="43"/>
        <v>0</v>
      </c>
      <c r="H78" s="66">
        <f t="shared" si="43"/>
        <v>0.032</v>
      </c>
      <c r="I78" s="66">
        <f t="shared" si="43"/>
        <v>0</v>
      </c>
      <c r="J78" s="66">
        <f t="shared" si="43"/>
        <v>0</v>
      </c>
      <c r="K78" s="66">
        <f t="shared" si="43"/>
        <v>0</v>
      </c>
      <c r="L78" s="66">
        <f t="shared" si="43"/>
        <v>0</v>
      </c>
      <c r="M78" s="66">
        <f t="shared" si="43"/>
        <v>0</v>
      </c>
      <c r="N78" s="66">
        <f t="shared" si="43"/>
        <v>0</v>
      </c>
      <c r="O78" s="66">
        <f t="shared" si="43"/>
        <v>0</v>
      </c>
      <c r="P78" s="66">
        <f t="shared" si="43"/>
        <v>0</v>
      </c>
      <c r="Q78" s="66">
        <f t="shared" si="43"/>
        <v>0</v>
      </c>
      <c r="R78" s="66">
        <f t="shared" si="43"/>
        <v>0</v>
      </c>
      <c r="S78" s="66"/>
      <c r="T78" s="66"/>
      <c r="U78" s="66"/>
      <c r="V78" s="66">
        <f t="shared" si="34"/>
        <v>0</v>
      </c>
      <c r="W78" s="66">
        <f t="shared" si="34"/>
        <v>0</v>
      </c>
      <c r="X78" s="66">
        <f t="shared" si="34"/>
        <v>0</v>
      </c>
      <c r="Y78" s="66">
        <f t="shared" si="34"/>
        <v>0</v>
      </c>
      <c r="Z78" s="66">
        <f t="shared" si="34"/>
        <v>0</v>
      </c>
      <c r="AA78" s="66">
        <f t="shared" si="34"/>
        <v>0</v>
      </c>
      <c r="AB78" s="66">
        <f t="shared" si="34"/>
        <v>0</v>
      </c>
      <c r="AC78" s="66">
        <f t="shared" si="34"/>
        <v>0</v>
      </c>
      <c r="AD78" s="66">
        <f t="shared" si="34"/>
        <v>0</v>
      </c>
      <c r="AE78" s="66">
        <f t="shared" si="34"/>
        <v>0</v>
      </c>
      <c r="AF78" s="122">
        <f t="shared" si="34"/>
        <v>0</v>
      </c>
      <c r="AG78" s="66">
        <f t="shared" si="34"/>
        <v>0</v>
      </c>
      <c r="AH78" s="66">
        <f t="shared" si="34"/>
        <v>0</v>
      </c>
      <c r="AI78" s="66">
        <f t="shared" si="34"/>
        <v>0</v>
      </c>
      <c r="AJ78" s="66">
        <f t="shared" si="34"/>
        <v>0</v>
      </c>
      <c r="AK78" s="168">
        <f t="shared" si="34"/>
        <v>0</v>
      </c>
      <c r="AL78" s="181"/>
      <c r="AM78" s="170"/>
    </row>
    <row r="79" ht="25.2" hidden="1" spans="1:39">
      <c r="A79" s="71"/>
      <c r="B79" s="56" t="s">
        <v>126</v>
      </c>
      <c r="C79" s="57"/>
      <c r="D79" s="58" t="s">
        <v>71</v>
      </c>
      <c r="E79" s="59"/>
      <c r="F79" s="60"/>
      <c r="G79" s="60"/>
      <c r="H79" s="61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1"/>
      <c r="Y79" s="61"/>
      <c r="Z79" s="60"/>
      <c r="AA79" s="60"/>
      <c r="AB79" s="60"/>
      <c r="AC79" s="60"/>
      <c r="AD79" s="60"/>
      <c r="AE79" s="60"/>
      <c r="AF79" s="121"/>
      <c r="AG79" s="60"/>
      <c r="AH79" s="60"/>
      <c r="AI79" s="60"/>
      <c r="AJ79" s="60"/>
      <c r="AK79" s="165"/>
      <c r="AL79" s="180">
        <f t="shared" ref="AL79:AL95" si="44">SUM(E80:AF80)</f>
        <v>0</v>
      </c>
      <c r="AM79" s="167">
        <f>SUM(AG80:AK80)</f>
        <v>0</v>
      </c>
    </row>
    <row r="80" ht="25.2" hidden="1" spans="1:40">
      <c r="A80" s="71"/>
      <c r="B80" s="63"/>
      <c r="C80" s="64"/>
      <c r="D80" s="58" t="s">
        <v>72</v>
      </c>
      <c r="E80" s="65">
        <f t="shared" ref="E80:Q80" si="45">(E$24*E79)/1000</f>
        <v>0</v>
      </c>
      <c r="F80" s="66">
        <f t="shared" si="45"/>
        <v>0</v>
      </c>
      <c r="G80" s="66">
        <f t="shared" si="45"/>
        <v>0</v>
      </c>
      <c r="H80" s="66">
        <f t="shared" si="45"/>
        <v>0</v>
      </c>
      <c r="I80" s="66">
        <f t="shared" si="45"/>
        <v>0</v>
      </c>
      <c r="J80" s="66">
        <f t="shared" si="45"/>
        <v>0</v>
      </c>
      <c r="K80" s="66">
        <f t="shared" si="45"/>
        <v>0</v>
      </c>
      <c r="L80" s="66">
        <f t="shared" si="45"/>
        <v>0</v>
      </c>
      <c r="M80" s="66">
        <f t="shared" si="45"/>
        <v>0</v>
      </c>
      <c r="N80" s="66">
        <f t="shared" si="45"/>
        <v>0</v>
      </c>
      <c r="O80" s="66">
        <f t="shared" si="45"/>
        <v>0</v>
      </c>
      <c r="P80" s="66">
        <f t="shared" si="45"/>
        <v>0</v>
      </c>
      <c r="Q80" s="66">
        <f t="shared" si="45"/>
        <v>0</v>
      </c>
      <c r="R80" s="66"/>
      <c r="S80" s="66"/>
      <c r="T80" s="66"/>
      <c r="U80" s="66"/>
      <c r="V80" s="66">
        <f t="shared" ref="V80:AK80" si="46">(V$24*V79)/1000</f>
        <v>0</v>
      </c>
      <c r="W80" s="66">
        <f t="shared" si="46"/>
        <v>0</v>
      </c>
      <c r="X80" s="66">
        <f t="shared" si="46"/>
        <v>0</v>
      </c>
      <c r="Y80" s="66">
        <f t="shared" si="46"/>
        <v>0</v>
      </c>
      <c r="Z80" s="66">
        <f t="shared" si="46"/>
        <v>0</v>
      </c>
      <c r="AA80" s="66">
        <f t="shared" si="46"/>
        <v>0</v>
      </c>
      <c r="AB80" s="66">
        <f t="shared" si="46"/>
        <v>0</v>
      </c>
      <c r="AC80" s="66">
        <f t="shared" si="46"/>
        <v>0</v>
      </c>
      <c r="AD80" s="66">
        <f t="shared" si="46"/>
        <v>0</v>
      </c>
      <c r="AE80" s="66">
        <f t="shared" si="46"/>
        <v>0</v>
      </c>
      <c r="AF80" s="122">
        <f t="shared" si="46"/>
        <v>0</v>
      </c>
      <c r="AG80" s="66">
        <f t="shared" si="46"/>
        <v>0</v>
      </c>
      <c r="AH80" s="66">
        <f t="shared" si="46"/>
        <v>0</v>
      </c>
      <c r="AI80" s="66">
        <f t="shared" si="46"/>
        <v>0</v>
      </c>
      <c r="AJ80" s="66">
        <f t="shared" si="46"/>
        <v>0</v>
      </c>
      <c r="AK80" s="168">
        <f t="shared" si="46"/>
        <v>0</v>
      </c>
      <c r="AL80" s="181"/>
      <c r="AM80" s="170"/>
      <c r="AN80" s="217"/>
    </row>
    <row r="81" ht="24.6" spans="1:39">
      <c r="A81" s="55">
        <v>23</v>
      </c>
      <c r="B81" s="56" t="s">
        <v>94</v>
      </c>
      <c r="C81" s="57"/>
      <c r="D81" s="58" t="s">
        <v>71</v>
      </c>
      <c r="E81" s="59"/>
      <c r="F81" s="60"/>
      <c r="G81" s="60">
        <v>37.5</v>
      </c>
      <c r="H81" s="61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1"/>
      <c r="Y81" s="61"/>
      <c r="Z81" s="60"/>
      <c r="AA81" s="60"/>
      <c r="AB81" s="60"/>
      <c r="AC81" s="60"/>
      <c r="AD81" s="60"/>
      <c r="AE81" s="60"/>
      <c r="AF81" s="121"/>
      <c r="AG81" s="60"/>
      <c r="AH81" s="60"/>
      <c r="AI81" s="60"/>
      <c r="AJ81" s="60"/>
      <c r="AK81" s="165"/>
      <c r="AL81" s="180">
        <f t="shared" si="44"/>
        <v>0.3</v>
      </c>
      <c r="AM81" s="167">
        <f>SUM(AG82:AK82)</f>
        <v>0</v>
      </c>
    </row>
    <row r="82" ht="24.6" spans="1:40">
      <c r="A82" s="62"/>
      <c r="B82" s="63"/>
      <c r="C82" s="64"/>
      <c r="D82" s="58" t="s">
        <v>72</v>
      </c>
      <c r="E82" s="65">
        <f t="shared" ref="E82:AK82" si="47">(E$24*E81)/1000</f>
        <v>0</v>
      </c>
      <c r="F82" s="66">
        <f t="shared" si="47"/>
        <v>0</v>
      </c>
      <c r="G82" s="66">
        <f t="shared" si="47"/>
        <v>0.3</v>
      </c>
      <c r="H82" s="66">
        <f t="shared" si="47"/>
        <v>0</v>
      </c>
      <c r="I82" s="66">
        <f t="shared" si="47"/>
        <v>0</v>
      </c>
      <c r="J82" s="66">
        <f t="shared" si="47"/>
        <v>0</v>
      </c>
      <c r="K82" s="66">
        <f t="shared" si="47"/>
        <v>0</v>
      </c>
      <c r="L82" s="66">
        <f t="shared" si="47"/>
        <v>0</v>
      </c>
      <c r="M82" s="66">
        <f t="shared" si="47"/>
        <v>0</v>
      </c>
      <c r="N82" s="66">
        <f t="shared" si="47"/>
        <v>0</v>
      </c>
      <c r="O82" s="66">
        <f t="shared" si="47"/>
        <v>0</v>
      </c>
      <c r="P82" s="66">
        <f t="shared" si="47"/>
        <v>0</v>
      </c>
      <c r="Q82" s="66">
        <f t="shared" si="47"/>
        <v>0</v>
      </c>
      <c r="R82" s="66">
        <f t="shared" si="47"/>
        <v>0</v>
      </c>
      <c r="S82" s="66">
        <f t="shared" si="47"/>
        <v>0</v>
      </c>
      <c r="T82" s="66">
        <f t="shared" si="47"/>
        <v>0</v>
      </c>
      <c r="U82" s="66">
        <f t="shared" si="47"/>
        <v>0</v>
      </c>
      <c r="V82" s="66">
        <f t="shared" si="47"/>
        <v>0</v>
      </c>
      <c r="W82" s="66">
        <f t="shared" si="47"/>
        <v>0</v>
      </c>
      <c r="X82" s="66">
        <f t="shared" si="47"/>
        <v>0</v>
      </c>
      <c r="Y82" s="66">
        <f t="shared" si="47"/>
        <v>0</v>
      </c>
      <c r="Z82" s="66">
        <f t="shared" si="47"/>
        <v>0</v>
      </c>
      <c r="AA82" s="66">
        <f t="shared" si="47"/>
        <v>0</v>
      </c>
      <c r="AB82" s="66">
        <f t="shared" si="47"/>
        <v>0</v>
      </c>
      <c r="AC82" s="66">
        <f t="shared" si="47"/>
        <v>0</v>
      </c>
      <c r="AD82" s="66">
        <f t="shared" si="47"/>
        <v>0</v>
      </c>
      <c r="AE82" s="66">
        <f t="shared" si="47"/>
        <v>0</v>
      </c>
      <c r="AF82" s="122">
        <f t="shared" si="47"/>
        <v>0</v>
      </c>
      <c r="AG82" s="66">
        <f t="shared" si="47"/>
        <v>0</v>
      </c>
      <c r="AH82" s="66">
        <f t="shared" si="47"/>
        <v>0</v>
      </c>
      <c r="AI82" s="66">
        <f t="shared" si="47"/>
        <v>0</v>
      </c>
      <c r="AJ82" s="66">
        <f t="shared" si="47"/>
        <v>0</v>
      </c>
      <c r="AK82" s="168">
        <f t="shared" si="47"/>
        <v>0</v>
      </c>
      <c r="AL82" s="181"/>
      <c r="AM82" s="170"/>
      <c r="AN82" s="217"/>
    </row>
    <row r="83" ht="24.6" spans="1:39">
      <c r="A83" s="55">
        <v>24</v>
      </c>
      <c r="B83" s="56" t="s">
        <v>95</v>
      </c>
      <c r="C83" s="57"/>
      <c r="D83" s="58" t="s">
        <v>71</v>
      </c>
      <c r="E83" s="59"/>
      <c r="F83" s="60"/>
      <c r="G83" s="60"/>
      <c r="H83" s="61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1"/>
      <c r="Y83" s="61">
        <v>2</v>
      </c>
      <c r="Z83" s="60"/>
      <c r="AA83" s="60"/>
      <c r="AB83" s="60"/>
      <c r="AC83" s="60"/>
      <c r="AD83" s="60"/>
      <c r="AE83" s="60"/>
      <c r="AF83" s="121"/>
      <c r="AG83" s="60"/>
      <c r="AH83" s="60"/>
      <c r="AI83" s="60"/>
      <c r="AJ83" s="60"/>
      <c r="AK83" s="165"/>
      <c r="AL83" s="180">
        <f t="shared" si="44"/>
        <v>0.016</v>
      </c>
      <c r="AM83" s="167">
        <f>SUM(AG84:AK84)</f>
        <v>0</v>
      </c>
    </row>
    <row r="84" ht="24.6" spans="1:39">
      <c r="A84" s="62"/>
      <c r="B84" s="63"/>
      <c r="C84" s="64"/>
      <c r="D84" s="58" t="s">
        <v>72</v>
      </c>
      <c r="E84" s="65">
        <f t="shared" ref="E84:AK84" si="48">(E$24*E83)/1000</f>
        <v>0</v>
      </c>
      <c r="F84" s="66">
        <f t="shared" si="48"/>
        <v>0</v>
      </c>
      <c r="G84" s="66">
        <f t="shared" si="48"/>
        <v>0</v>
      </c>
      <c r="H84" s="66">
        <f t="shared" si="48"/>
        <v>0</v>
      </c>
      <c r="I84" s="66">
        <f t="shared" si="48"/>
        <v>0</v>
      </c>
      <c r="J84" s="66">
        <f t="shared" si="48"/>
        <v>0</v>
      </c>
      <c r="K84" s="66">
        <f t="shared" si="48"/>
        <v>0</v>
      </c>
      <c r="L84" s="66">
        <f t="shared" si="48"/>
        <v>0</v>
      </c>
      <c r="M84" s="66">
        <f t="shared" si="48"/>
        <v>0</v>
      </c>
      <c r="N84" s="66">
        <f t="shared" si="48"/>
        <v>0</v>
      </c>
      <c r="O84" s="66">
        <f t="shared" si="48"/>
        <v>0</v>
      </c>
      <c r="P84" s="66">
        <f t="shared" si="48"/>
        <v>0</v>
      </c>
      <c r="Q84" s="66">
        <f t="shared" si="48"/>
        <v>0</v>
      </c>
      <c r="R84" s="66">
        <f t="shared" si="48"/>
        <v>0</v>
      </c>
      <c r="S84" s="66">
        <f t="shared" si="48"/>
        <v>0</v>
      </c>
      <c r="T84" s="66">
        <f t="shared" si="48"/>
        <v>0</v>
      </c>
      <c r="U84" s="66">
        <f t="shared" si="48"/>
        <v>0</v>
      </c>
      <c r="V84" s="66">
        <f t="shared" si="48"/>
        <v>0</v>
      </c>
      <c r="W84" s="66">
        <f t="shared" si="48"/>
        <v>0</v>
      </c>
      <c r="X84" s="66">
        <f t="shared" si="48"/>
        <v>0</v>
      </c>
      <c r="Y84" s="66">
        <f t="shared" si="48"/>
        <v>0.016</v>
      </c>
      <c r="Z84" s="66">
        <f t="shared" si="48"/>
        <v>0</v>
      </c>
      <c r="AA84" s="66">
        <f t="shared" si="48"/>
        <v>0</v>
      </c>
      <c r="AB84" s="66">
        <f t="shared" si="48"/>
        <v>0</v>
      </c>
      <c r="AC84" s="66">
        <f t="shared" si="48"/>
        <v>0</v>
      </c>
      <c r="AD84" s="66">
        <f t="shared" si="48"/>
        <v>0</v>
      </c>
      <c r="AE84" s="66">
        <f t="shared" si="48"/>
        <v>0</v>
      </c>
      <c r="AF84" s="122">
        <f t="shared" si="48"/>
        <v>0</v>
      </c>
      <c r="AG84" s="66">
        <f t="shared" si="48"/>
        <v>0</v>
      </c>
      <c r="AH84" s="66">
        <f t="shared" si="48"/>
        <v>0</v>
      </c>
      <c r="AI84" s="66">
        <f t="shared" si="48"/>
        <v>0</v>
      </c>
      <c r="AJ84" s="66">
        <f t="shared" si="48"/>
        <v>0</v>
      </c>
      <c r="AK84" s="168">
        <f t="shared" si="48"/>
        <v>0</v>
      </c>
      <c r="AL84" s="181"/>
      <c r="AM84" s="170"/>
    </row>
    <row r="85" ht="24.6" spans="1:39">
      <c r="A85" s="55">
        <v>25</v>
      </c>
      <c r="B85" s="67" t="s">
        <v>93</v>
      </c>
      <c r="C85" s="57"/>
      <c r="D85" s="58" t="s">
        <v>71</v>
      </c>
      <c r="E85" s="59"/>
      <c r="F85" s="60"/>
      <c r="G85" s="60"/>
      <c r="H85" s="61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1">
        <v>51</v>
      </c>
      <c r="Y85" s="61"/>
      <c r="Z85" s="60"/>
      <c r="AA85" s="60"/>
      <c r="AB85" s="60"/>
      <c r="AC85" s="60"/>
      <c r="AD85" s="60"/>
      <c r="AE85" s="60"/>
      <c r="AF85" s="121"/>
      <c r="AG85" s="60"/>
      <c r="AH85" s="60"/>
      <c r="AI85" s="60"/>
      <c r="AJ85" s="60"/>
      <c r="AK85" s="165"/>
      <c r="AL85" s="180">
        <f t="shared" si="44"/>
        <v>0.408</v>
      </c>
      <c r="AM85" s="167">
        <f>SUM(AG86:AK86)</f>
        <v>0</v>
      </c>
    </row>
    <row r="86" ht="24.6" spans="1:40">
      <c r="A86" s="62"/>
      <c r="B86" s="68"/>
      <c r="C86" s="183"/>
      <c r="D86" s="184" t="s">
        <v>72</v>
      </c>
      <c r="E86" s="185">
        <f t="shared" ref="E86:AK86" si="49">(E$24*E85)/1000</f>
        <v>0</v>
      </c>
      <c r="F86" s="186">
        <f t="shared" si="49"/>
        <v>0</v>
      </c>
      <c r="G86" s="186">
        <f t="shared" si="49"/>
        <v>0</v>
      </c>
      <c r="H86" s="186">
        <f t="shared" si="49"/>
        <v>0</v>
      </c>
      <c r="I86" s="186">
        <f t="shared" si="49"/>
        <v>0</v>
      </c>
      <c r="J86" s="186">
        <f t="shared" si="49"/>
        <v>0</v>
      </c>
      <c r="K86" s="186">
        <f t="shared" si="49"/>
        <v>0</v>
      </c>
      <c r="L86" s="186">
        <f t="shared" si="49"/>
        <v>0</v>
      </c>
      <c r="M86" s="186">
        <f t="shared" si="49"/>
        <v>0</v>
      </c>
      <c r="N86" s="186">
        <f t="shared" si="49"/>
        <v>0</v>
      </c>
      <c r="O86" s="186">
        <f t="shared" si="49"/>
        <v>0</v>
      </c>
      <c r="P86" s="186"/>
      <c r="Q86" s="186">
        <f t="shared" ref="Q86" si="50">(Q$24*Q85)/1000</f>
        <v>0</v>
      </c>
      <c r="R86" s="186">
        <f t="shared" si="49"/>
        <v>0</v>
      </c>
      <c r="S86" s="186">
        <f t="shared" si="49"/>
        <v>0</v>
      </c>
      <c r="T86" s="186">
        <f t="shared" si="49"/>
        <v>0</v>
      </c>
      <c r="U86" s="186">
        <f t="shared" si="49"/>
        <v>0</v>
      </c>
      <c r="V86" s="186">
        <f t="shared" si="49"/>
        <v>0</v>
      </c>
      <c r="W86" s="186">
        <f t="shared" si="49"/>
        <v>0</v>
      </c>
      <c r="X86" s="186">
        <f t="shared" si="49"/>
        <v>0.408</v>
      </c>
      <c r="Y86" s="186">
        <f t="shared" si="49"/>
        <v>0</v>
      </c>
      <c r="Z86" s="66">
        <f t="shared" si="49"/>
        <v>0</v>
      </c>
      <c r="AA86" s="66">
        <f t="shared" si="49"/>
        <v>0</v>
      </c>
      <c r="AB86" s="66">
        <f t="shared" si="49"/>
        <v>0</v>
      </c>
      <c r="AC86" s="66">
        <f t="shared" si="49"/>
        <v>0</v>
      </c>
      <c r="AD86" s="66">
        <f t="shared" si="49"/>
        <v>0</v>
      </c>
      <c r="AE86" s="66">
        <f t="shared" si="49"/>
        <v>0</v>
      </c>
      <c r="AF86" s="122">
        <f t="shared" si="49"/>
        <v>0</v>
      </c>
      <c r="AG86" s="66">
        <f t="shared" si="49"/>
        <v>0</v>
      </c>
      <c r="AH86" s="66">
        <f t="shared" si="49"/>
        <v>0</v>
      </c>
      <c r="AI86" s="66">
        <f t="shared" si="49"/>
        <v>0</v>
      </c>
      <c r="AJ86" s="66">
        <f t="shared" si="49"/>
        <v>0</v>
      </c>
      <c r="AK86" s="168">
        <f t="shared" si="49"/>
        <v>0</v>
      </c>
      <c r="AL86" s="181"/>
      <c r="AM86" s="170"/>
      <c r="AN86" s="217"/>
    </row>
    <row r="87" ht="25.2" hidden="1" spans="1:39">
      <c r="A87" s="71"/>
      <c r="B87" s="56" t="s">
        <v>90</v>
      </c>
      <c r="C87" s="57"/>
      <c r="D87" s="58" t="s">
        <v>71</v>
      </c>
      <c r="E87" s="59"/>
      <c r="F87" s="60"/>
      <c r="G87" s="60"/>
      <c r="H87" s="61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1"/>
      <c r="Y87" s="61"/>
      <c r="Z87" s="60"/>
      <c r="AA87" s="60"/>
      <c r="AB87" s="60"/>
      <c r="AC87" s="60"/>
      <c r="AD87" s="60"/>
      <c r="AE87" s="60"/>
      <c r="AF87" s="121"/>
      <c r="AG87" s="60"/>
      <c r="AH87" s="60"/>
      <c r="AI87" s="60"/>
      <c r="AJ87" s="60"/>
      <c r="AK87" s="165"/>
      <c r="AL87" s="180">
        <f t="shared" si="44"/>
        <v>0</v>
      </c>
      <c r="AM87" s="167">
        <f>SUM(AG88:AK88)</f>
        <v>0</v>
      </c>
    </row>
    <row r="88" ht="25.2" hidden="1" spans="1:39">
      <c r="A88" s="71"/>
      <c r="B88" s="63"/>
      <c r="C88" s="183"/>
      <c r="D88" s="184" t="s">
        <v>72</v>
      </c>
      <c r="E88" s="185">
        <f t="shared" ref="E88:AK90" si="51">(E$24*E87)/1000</f>
        <v>0</v>
      </c>
      <c r="F88" s="186">
        <f t="shared" si="51"/>
        <v>0</v>
      </c>
      <c r="G88" s="186">
        <f t="shared" si="51"/>
        <v>0</v>
      </c>
      <c r="H88" s="186">
        <f t="shared" si="51"/>
        <v>0</v>
      </c>
      <c r="I88" s="186">
        <f t="shared" si="51"/>
        <v>0</v>
      </c>
      <c r="J88" s="186">
        <f t="shared" si="51"/>
        <v>0</v>
      </c>
      <c r="K88" s="186">
        <f t="shared" si="51"/>
        <v>0</v>
      </c>
      <c r="L88" s="186">
        <f t="shared" si="51"/>
        <v>0</v>
      </c>
      <c r="M88" s="186">
        <f t="shared" si="51"/>
        <v>0</v>
      </c>
      <c r="N88" s="186">
        <f t="shared" si="51"/>
        <v>0</v>
      </c>
      <c r="O88" s="186">
        <f t="shared" si="51"/>
        <v>0</v>
      </c>
      <c r="P88" s="186">
        <f t="shared" si="51"/>
        <v>0</v>
      </c>
      <c r="Q88" s="186">
        <f t="shared" si="51"/>
        <v>0</v>
      </c>
      <c r="R88" s="186">
        <f t="shared" si="51"/>
        <v>0</v>
      </c>
      <c r="S88" s="186">
        <f t="shared" si="51"/>
        <v>0</v>
      </c>
      <c r="T88" s="186">
        <f t="shared" si="51"/>
        <v>0</v>
      </c>
      <c r="U88" s="186">
        <f t="shared" si="51"/>
        <v>0</v>
      </c>
      <c r="V88" s="186">
        <f t="shared" si="51"/>
        <v>0</v>
      </c>
      <c r="W88" s="66">
        <f t="shared" si="51"/>
        <v>0</v>
      </c>
      <c r="X88" s="186">
        <f t="shared" si="51"/>
        <v>0</v>
      </c>
      <c r="Y88" s="186">
        <f t="shared" si="51"/>
        <v>0</v>
      </c>
      <c r="Z88" s="66">
        <f t="shared" si="51"/>
        <v>0</v>
      </c>
      <c r="AA88" s="66">
        <f t="shared" si="51"/>
        <v>0</v>
      </c>
      <c r="AB88" s="66">
        <f t="shared" si="51"/>
        <v>0</v>
      </c>
      <c r="AC88" s="66">
        <f t="shared" si="51"/>
        <v>0</v>
      </c>
      <c r="AD88" s="66">
        <f t="shared" si="51"/>
        <v>0</v>
      </c>
      <c r="AE88" s="66">
        <f t="shared" si="51"/>
        <v>0</v>
      </c>
      <c r="AF88" s="122">
        <f t="shared" si="51"/>
        <v>0</v>
      </c>
      <c r="AG88" s="66">
        <f t="shared" si="51"/>
        <v>0</v>
      </c>
      <c r="AH88" s="66">
        <f t="shared" si="51"/>
        <v>0</v>
      </c>
      <c r="AI88" s="66">
        <f t="shared" si="51"/>
        <v>0</v>
      </c>
      <c r="AJ88" s="66">
        <f t="shared" si="51"/>
        <v>0</v>
      </c>
      <c r="AK88" s="168">
        <f t="shared" si="51"/>
        <v>0</v>
      </c>
      <c r="AL88" s="181"/>
      <c r="AM88" s="170"/>
    </row>
    <row r="89" ht="24.6" spans="1:39">
      <c r="A89" s="55">
        <v>26</v>
      </c>
      <c r="B89" s="56" t="s">
        <v>97</v>
      </c>
      <c r="C89" s="57"/>
      <c r="D89" s="58" t="s">
        <v>71</v>
      </c>
      <c r="E89" s="59"/>
      <c r="F89" s="60"/>
      <c r="G89" s="60"/>
      <c r="H89" s="61"/>
      <c r="I89" s="60"/>
      <c r="J89" s="60"/>
      <c r="K89" s="60"/>
      <c r="L89" s="60"/>
      <c r="M89" s="60">
        <v>5</v>
      </c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1"/>
      <c r="Y89" s="61"/>
      <c r="Z89" s="60"/>
      <c r="AA89" s="60"/>
      <c r="AB89" s="60"/>
      <c r="AC89" s="60"/>
      <c r="AD89" s="60"/>
      <c r="AE89" s="60"/>
      <c r="AF89" s="121"/>
      <c r="AG89" s="60"/>
      <c r="AH89" s="60"/>
      <c r="AI89" s="60"/>
      <c r="AJ89" s="60"/>
      <c r="AK89" s="165"/>
      <c r="AL89" s="180">
        <f t="shared" si="44"/>
        <v>0.04</v>
      </c>
      <c r="AM89" s="167">
        <f>SUM(AG90:AK90)</f>
        <v>0</v>
      </c>
    </row>
    <row r="90" ht="24.6" spans="1:39">
      <c r="A90" s="62"/>
      <c r="B90" s="63"/>
      <c r="C90" s="183"/>
      <c r="D90" s="184" t="s">
        <v>72</v>
      </c>
      <c r="E90" s="185">
        <f t="shared" ref="E90:O90" si="52">(E$24*E89)/1000</f>
        <v>0</v>
      </c>
      <c r="F90" s="186">
        <f t="shared" si="52"/>
        <v>0</v>
      </c>
      <c r="G90" s="186">
        <f t="shared" si="52"/>
        <v>0</v>
      </c>
      <c r="H90" s="66">
        <f t="shared" si="52"/>
        <v>0</v>
      </c>
      <c r="I90" s="186">
        <f t="shared" si="52"/>
        <v>0</v>
      </c>
      <c r="J90" s="186">
        <f t="shared" si="52"/>
        <v>0</v>
      </c>
      <c r="K90" s="186">
        <f t="shared" si="52"/>
        <v>0</v>
      </c>
      <c r="L90" s="186">
        <f t="shared" si="52"/>
        <v>0</v>
      </c>
      <c r="M90" s="186">
        <f t="shared" si="52"/>
        <v>0.04</v>
      </c>
      <c r="N90" s="186">
        <f t="shared" si="52"/>
        <v>0</v>
      </c>
      <c r="O90" s="186">
        <f t="shared" si="52"/>
        <v>0</v>
      </c>
      <c r="P90" s="186"/>
      <c r="Q90" s="186">
        <f t="shared" si="51"/>
        <v>0</v>
      </c>
      <c r="R90" s="186">
        <f t="shared" si="51"/>
        <v>0</v>
      </c>
      <c r="S90" s="186">
        <f t="shared" si="51"/>
        <v>0</v>
      </c>
      <c r="T90" s="186">
        <f t="shared" si="51"/>
        <v>0</v>
      </c>
      <c r="U90" s="186">
        <f t="shared" si="51"/>
        <v>0</v>
      </c>
      <c r="V90" s="66">
        <f t="shared" si="51"/>
        <v>0</v>
      </c>
      <c r="W90" s="66">
        <f t="shared" si="51"/>
        <v>0</v>
      </c>
      <c r="X90" s="66">
        <f t="shared" si="51"/>
        <v>0</v>
      </c>
      <c r="Y90" s="66">
        <f t="shared" si="51"/>
        <v>0</v>
      </c>
      <c r="Z90" s="66">
        <f t="shared" si="51"/>
        <v>0</v>
      </c>
      <c r="AA90" s="66">
        <f t="shared" si="51"/>
        <v>0</v>
      </c>
      <c r="AB90" s="66">
        <f t="shared" si="51"/>
        <v>0</v>
      </c>
      <c r="AC90" s="66">
        <f t="shared" si="51"/>
        <v>0</v>
      </c>
      <c r="AD90" s="66">
        <f t="shared" si="51"/>
        <v>0</v>
      </c>
      <c r="AE90" s="66">
        <f t="shared" si="51"/>
        <v>0</v>
      </c>
      <c r="AF90" s="122">
        <f t="shared" si="51"/>
        <v>0</v>
      </c>
      <c r="AG90" s="66">
        <f t="shared" si="51"/>
        <v>0</v>
      </c>
      <c r="AH90" s="66">
        <f t="shared" si="51"/>
        <v>0</v>
      </c>
      <c r="AI90" s="66">
        <f t="shared" si="51"/>
        <v>0</v>
      </c>
      <c r="AJ90" s="66">
        <f t="shared" si="51"/>
        <v>0</v>
      </c>
      <c r="AK90" s="168">
        <f t="shared" si="51"/>
        <v>0</v>
      </c>
      <c r="AL90" s="181"/>
      <c r="AM90" s="170"/>
    </row>
    <row r="91" ht="25.2" hidden="1" spans="1:39">
      <c r="A91" s="71"/>
      <c r="B91" s="56"/>
      <c r="C91" s="57"/>
      <c r="D91" s="58" t="s">
        <v>71</v>
      </c>
      <c r="E91" s="59"/>
      <c r="F91" s="60"/>
      <c r="G91" s="60"/>
      <c r="H91" s="61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1"/>
      <c r="Y91" s="61"/>
      <c r="Z91" s="60"/>
      <c r="AA91" s="60"/>
      <c r="AB91" s="60"/>
      <c r="AC91" s="60"/>
      <c r="AD91" s="60"/>
      <c r="AE91" s="60"/>
      <c r="AF91" s="121"/>
      <c r="AG91" s="60"/>
      <c r="AH91" s="60"/>
      <c r="AI91" s="60"/>
      <c r="AJ91" s="60"/>
      <c r="AK91" s="165"/>
      <c r="AL91" s="180">
        <f t="shared" si="44"/>
        <v>0</v>
      </c>
      <c r="AM91" s="167">
        <f>SUM(AG92:AK92)</f>
        <v>0</v>
      </c>
    </row>
    <row r="92" ht="25.2" hidden="1" spans="1:39">
      <c r="A92" s="71"/>
      <c r="B92" s="63"/>
      <c r="C92" s="183"/>
      <c r="D92" s="184" t="s">
        <v>72</v>
      </c>
      <c r="E92" s="185">
        <f t="shared" ref="E92:AK94" si="53">(E$24*E91)/1000</f>
        <v>0</v>
      </c>
      <c r="F92" s="186">
        <f t="shared" si="53"/>
        <v>0</v>
      </c>
      <c r="G92" s="186">
        <f t="shared" si="53"/>
        <v>0</v>
      </c>
      <c r="H92" s="186">
        <f t="shared" si="53"/>
        <v>0</v>
      </c>
      <c r="I92" s="186">
        <f t="shared" si="53"/>
        <v>0</v>
      </c>
      <c r="J92" s="186">
        <f t="shared" si="53"/>
        <v>0</v>
      </c>
      <c r="K92" s="186">
        <f t="shared" si="53"/>
        <v>0</v>
      </c>
      <c r="L92" s="186">
        <f t="shared" si="53"/>
        <v>0</v>
      </c>
      <c r="M92" s="186">
        <f t="shared" si="53"/>
        <v>0</v>
      </c>
      <c r="N92" s="186">
        <f t="shared" si="53"/>
        <v>0</v>
      </c>
      <c r="O92" s="186">
        <f t="shared" si="53"/>
        <v>0</v>
      </c>
      <c r="P92" s="66">
        <f t="shared" si="53"/>
        <v>0</v>
      </c>
      <c r="Q92" s="66">
        <f t="shared" si="53"/>
        <v>0</v>
      </c>
      <c r="R92" s="186">
        <f>(R$24*R91)/1000</f>
        <v>0</v>
      </c>
      <c r="S92" s="186">
        <f t="shared" si="53"/>
        <v>0</v>
      </c>
      <c r="T92" s="186">
        <f t="shared" si="53"/>
        <v>0</v>
      </c>
      <c r="U92" s="186">
        <f t="shared" si="53"/>
        <v>0</v>
      </c>
      <c r="V92" s="66">
        <f t="shared" si="53"/>
        <v>0</v>
      </c>
      <c r="W92" s="66">
        <f t="shared" si="53"/>
        <v>0</v>
      </c>
      <c r="X92" s="66">
        <f t="shared" si="53"/>
        <v>0</v>
      </c>
      <c r="Y92" s="66">
        <f t="shared" si="53"/>
        <v>0</v>
      </c>
      <c r="Z92" s="66">
        <f t="shared" si="53"/>
        <v>0</v>
      </c>
      <c r="AA92" s="66">
        <f t="shared" si="53"/>
        <v>0</v>
      </c>
      <c r="AB92" s="66">
        <f t="shared" si="53"/>
        <v>0</v>
      </c>
      <c r="AC92" s="66">
        <f t="shared" si="53"/>
        <v>0</v>
      </c>
      <c r="AD92" s="66">
        <f t="shared" si="53"/>
        <v>0</v>
      </c>
      <c r="AE92" s="66">
        <f t="shared" si="53"/>
        <v>0</v>
      </c>
      <c r="AF92" s="122">
        <f t="shared" si="53"/>
        <v>0</v>
      </c>
      <c r="AG92" s="66">
        <f t="shared" si="53"/>
        <v>0</v>
      </c>
      <c r="AH92" s="66">
        <f t="shared" si="53"/>
        <v>0</v>
      </c>
      <c r="AI92" s="66">
        <f t="shared" si="53"/>
        <v>0</v>
      </c>
      <c r="AJ92" s="66">
        <f t="shared" si="53"/>
        <v>0</v>
      </c>
      <c r="AK92" s="168">
        <f t="shared" si="53"/>
        <v>0</v>
      </c>
      <c r="AL92" s="181"/>
      <c r="AM92" s="170"/>
    </row>
    <row r="93" ht="25.2" hidden="1" spans="1:39">
      <c r="A93" s="71"/>
      <c r="B93" s="56"/>
      <c r="C93" s="57"/>
      <c r="D93" s="58" t="s">
        <v>71</v>
      </c>
      <c r="E93" s="59"/>
      <c r="F93" s="60"/>
      <c r="G93" s="60"/>
      <c r="H93" s="61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1"/>
      <c r="Y93" s="61"/>
      <c r="Z93" s="60"/>
      <c r="AA93" s="60"/>
      <c r="AB93" s="60"/>
      <c r="AC93" s="60"/>
      <c r="AD93" s="60"/>
      <c r="AE93" s="60"/>
      <c r="AF93" s="121"/>
      <c r="AG93" s="60"/>
      <c r="AH93" s="60"/>
      <c r="AI93" s="60"/>
      <c r="AJ93" s="60"/>
      <c r="AK93" s="165"/>
      <c r="AL93" s="180">
        <f t="shared" ref="AL93" si="54">SUM(E94:AF94)</f>
        <v>0</v>
      </c>
      <c r="AM93" s="167">
        <f>SUM(AG94:AK94)</f>
        <v>0</v>
      </c>
    </row>
    <row r="94" ht="25.2" hidden="1" spans="1:39">
      <c r="A94" s="71"/>
      <c r="B94" s="63"/>
      <c r="C94" s="183"/>
      <c r="D94" s="184" t="s">
        <v>72</v>
      </c>
      <c r="E94" s="185">
        <f t="shared" ref="E94:M94" si="55">(E$24*E93)/1000</f>
        <v>0</v>
      </c>
      <c r="F94" s="186">
        <f t="shared" si="55"/>
        <v>0</v>
      </c>
      <c r="G94" s="186">
        <f t="shared" si="55"/>
        <v>0</v>
      </c>
      <c r="H94" s="186">
        <f t="shared" si="55"/>
        <v>0</v>
      </c>
      <c r="I94" s="186">
        <f t="shared" si="55"/>
        <v>0</v>
      </c>
      <c r="J94" s="186">
        <f t="shared" si="55"/>
        <v>0</v>
      </c>
      <c r="K94" s="186">
        <f t="shared" si="55"/>
        <v>0</v>
      </c>
      <c r="L94" s="186">
        <f t="shared" si="55"/>
        <v>0</v>
      </c>
      <c r="M94" s="186">
        <f t="shared" si="55"/>
        <v>0</v>
      </c>
      <c r="N94" s="186">
        <f t="shared" si="53"/>
        <v>0</v>
      </c>
      <c r="O94" s="186">
        <f t="shared" si="53"/>
        <v>0</v>
      </c>
      <c r="P94" s="186">
        <f t="shared" si="53"/>
        <v>0</v>
      </c>
      <c r="Q94" s="66">
        <f t="shared" si="53"/>
        <v>0</v>
      </c>
      <c r="R94" s="186">
        <f>(R$24*R93)/1000</f>
        <v>0</v>
      </c>
      <c r="S94" s="186">
        <f t="shared" ref="S94:W94" si="56">(S$24*S93)/1000</f>
        <v>0</v>
      </c>
      <c r="T94" s="186">
        <f t="shared" si="56"/>
        <v>0</v>
      </c>
      <c r="U94" s="186">
        <f t="shared" si="56"/>
        <v>0</v>
      </c>
      <c r="V94" s="186">
        <f t="shared" si="56"/>
        <v>0</v>
      </c>
      <c r="W94" s="66">
        <f t="shared" si="56"/>
        <v>0</v>
      </c>
      <c r="X94" s="186">
        <f t="shared" si="53"/>
        <v>0</v>
      </c>
      <c r="Y94" s="186">
        <f t="shared" si="53"/>
        <v>0</v>
      </c>
      <c r="Z94" s="66">
        <f t="shared" si="53"/>
        <v>0</v>
      </c>
      <c r="AA94" s="66">
        <f t="shared" si="53"/>
        <v>0</v>
      </c>
      <c r="AB94" s="66">
        <f t="shared" si="53"/>
        <v>0</v>
      </c>
      <c r="AC94" s="66">
        <f t="shared" si="53"/>
        <v>0</v>
      </c>
      <c r="AD94" s="66">
        <f t="shared" si="53"/>
        <v>0</v>
      </c>
      <c r="AE94" s="66">
        <f t="shared" si="53"/>
        <v>0</v>
      </c>
      <c r="AF94" s="122">
        <f t="shared" si="53"/>
        <v>0</v>
      </c>
      <c r="AG94" s="66">
        <f t="shared" si="53"/>
        <v>0</v>
      </c>
      <c r="AH94" s="66">
        <f t="shared" si="53"/>
        <v>0</v>
      </c>
      <c r="AI94" s="66">
        <f t="shared" si="53"/>
        <v>0</v>
      </c>
      <c r="AJ94" s="66">
        <f t="shared" si="53"/>
        <v>0</v>
      </c>
      <c r="AK94" s="168">
        <f t="shared" si="53"/>
        <v>0</v>
      </c>
      <c r="AL94" s="181"/>
      <c r="AM94" s="170"/>
    </row>
    <row r="95" ht="24.6" spans="1:39">
      <c r="A95" s="55">
        <v>27</v>
      </c>
      <c r="B95" s="56" t="s">
        <v>41</v>
      </c>
      <c r="C95" s="57"/>
      <c r="D95" s="58" t="s">
        <v>71</v>
      </c>
      <c r="E95" s="187"/>
      <c r="F95" s="60">
        <v>50</v>
      </c>
      <c r="G95" s="60"/>
      <c r="H95" s="61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1"/>
      <c r="Y95" s="61"/>
      <c r="Z95" s="60"/>
      <c r="AA95" s="60"/>
      <c r="AB95" s="60"/>
      <c r="AC95" s="60"/>
      <c r="AD95" s="60"/>
      <c r="AE95" s="60"/>
      <c r="AF95" s="121"/>
      <c r="AG95" s="60"/>
      <c r="AH95" s="60"/>
      <c r="AI95" s="60"/>
      <c r="AJ95" s="60"/>
      <c r="AK95" s="165"/>
      <c r="AL95" s="180">
        <f t="shared" si="44"/>
        <v>0.4</v>
      </c>
      <c r="AM95" s="167">
        <f>SUM(AG96:AK96)</f>
        <v>0</v>
      </c>
    </row>
    <row r="96" ht="24.6" spans="1:39">
      <c r="A96" s="62"/>
      <c r="B96" s="63"/>
      <c r="C96" s="64"/>
      <c r="D96" s="184" t="s">
        <v>72</v>
      </c>
      <c r="E96" s="188">
        <f t="shared" ref="E96:AK96" si="57">(E$24*E95)/1000</f>
        <v>0</v>
      </c>
      <c r="F96" s="66">
        <f t="shared" si="57"/>
        <v>0.4</v>
      </c>
      <c r="G96" s="66">
        <f t="shared" si="57"/>
        <v>0</v>
      </c>
      <c r="H96" s="66">
        <f t="shared" si="57"/>
        <v>0</v>
      </c>
      <c r="I96" s="66">
        <f t="shared" si="57"/>
        <v>0</v>
      </c>
      <c r="J96" s="66">
        <f t="shared" si="57"/>
        <v>0</v>
      </c>
      <c r="K96" s="66">
        <f t="shared" si="57"/>
        <v>0</v>
      </c>
      <c r="L96" s="66">
        <f t="shared" si="57"/>
        <v>0</v>
      </c>
      <c r="M96" s="66">
        <f t="shared" si="57"/>
        <v>0</v>
      </c>
      <c r="N96" s="66">
        <f t="shared" si="57"/>
        <v>0</v>
      </c>
      <c r="O96" s="66">
        <f t="shared" si="57"/>
        <v>0</v>
      </c>
      <c r="P96" s="66">
        <f t="shared" si="57"/>
        <v>0</v>
      </c>
      <c r="Q96" s="66">
        <f t="shared" si="57"/>
        <v>0</v>
      </c>
      <c r="R96" s="66">
        <f t="shared" si="57"/>
        <v>0</v>
      </c>
      <c r="S96" s="66">
        <f t="shared" si="57"/>
        <v>0</v>
      </c>
      <c r="T96" s="66">
        <f t="shared" si="57"/>
        <v>0</v>
      </c>
      <c r="U96" s="66">
        <f t="shared" si="57"/>
        <v>0</v>
      </c>
      <c r="V96" s="66">
        <f t="shared" si="57"/>
        <v>0</v>
      </c>
      <c r="W96" s="66">
        <f t="shared" si="57"/>
        <v>0</v>
      </c>
      <c r="X96" s="66">
        <f t="shared" si="57"/>
        <v>0</v>
      </c>
      <c r="Y96" s="66">
        <f t="shared" si="57"/>
        <v>0</v>
      </c>
      <c r="Z96" s="66">
        <f t="shared" si="57"/>
        <v>0</v>
      </c>
      <c r="AA96" s="66">
        <f t="shared" si="57"/>
        <v>0</v>
      </c>
      <c r="AB96" s="66">
        <f t="shared" si="57"/>
        <v>0</v>
      </c>
      <c r="AC96" s="66">
        <f t="shared" si="57"/>
        <v>0</v>
      </c>
      <c r="AD96" s="66">
        <f t="shared" si="57"/>
        <v>0</v>
      </c>
      <c r="AE96" s="66">
        <f t="shared" si="57"/>
        <v>0</v>
      </c>
      <c r="AF96" s="122">
        <f t="shared" si="57"/>
        <v>0</v>
      </c>
      <c r="AG96" s="66">
        <f t="shared" si="57"/>
        <v>0</v>
      </c>
      <c r="AH96" s="66">
        <f t="shared" si="57"/>
        <v>0</v>
      </c>
      <c r="AI96" s="66">
        <f t="shared" si="57"/>
        <v>0</v>
      </c>
      <c r="AJ96" s="66">
        <f t="shared" si="57"/>
        <v>0</v>
      </c>
      <c r="AK96" s="168">
        <f t="shared" si="57"/>
        <v>0</v>
      </c>
      <c r="AL96" s="181"/>
      <c r="AM96" s="170"/>
    </row>
    <row r="97" ht="25.2" hidden="1" spans="1:40">
      <c r="A97" s="71"/>
      <c r="B97" s="56" t="s">
        <v>90</v>
      </c>
      <c r="C97" s="57"/>
      <c r="D97" s="58" t="s">
        <v>71</v>
      </c>
      <c r="E97" s="59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1">
        <v>2</v>
      </c>
      <c r="Y97" s="60"/>
      <c r="Z97" s="60"/>
      <c r="AA97" s="60"/>
      <c r="AB97" s="60"/>
      <c r="AC97" s="60"/>
      <c r="AD97" s="60"/>
      <c r="AE97" s="60"/>
      <c r="AF97" s="121"/>
      <c r="AG97" s="60"/>
      <c r="AH97" s="60"/>
      <c r="AI97" s="60"/>
      <c r="AJ97" s="60"/>
      <c r="AK97" s="165"/>
      <c r="AL97" s="166">
        <f>SUM(E98:AF98)</f>
        <v>0.016</v>
      </c>
      <c r="AM97" s="167">
        <f>SUM(AG98:AK98)</f>
        <v>0</v>
      </c>
      <c r="AN97" s="217" t="s">
        <v>127</v>
      </c>
    </row>
    <row r="98" ht="24" hidden="1" customHeight="1" spans="1:39">
      <c r="A98" s="71"/>
      <c r="B98" s="63"/>
      <c r="C98" s="183"/>
      <c r="D98" s="184" t="s">
        <v>72</v>
      </c>
      <c r="E98" s="185">
        <f t="shared" ref="E98:AK98" si="58">(E$24*E97)/1000</f>
        <v>0</v>
      </c>
      <c r="F98" s="186">
        <f t="shared" si="58"/>
        <v>0</v>
      </c>
      <c r="G98" s="186">
        <f t="shared" si="58"/>
        <v>0</v>
      </c>
      <c r="H98" s="66">
        <f t="shared" si="58"/>
        <v>0</v>
      </c>
      <c r="I98" s="186">
        <f t="shared" si="58"/>
        <v>0</v>
      </c>
      <c r="J98" s="186">
        <f t="shared" si="58"/>
        <v>0</v>
      </c>
      <c r="K98" s="186">
        <f t="shared" si="58"/>
        <v>0</v>
      </c>
      <c r="L98" s="186">
        <f t="shared" si="58"/>
        <v>0</v>
      </c>
      <c r="M98" s="186"/>
      <c r="N98" s="186"/>
      <c r="O98" s="186">
        <f t="shared" si="58"/>
        <v>0</v>
      </c>
      <c r="P98" s="186"/>
      <c r="Q98" s="186">
        <f t="shared" ref="Q98" si="59">(Q$24*Q97)/1000</f>
        <v>0</v>
      </c>
      <c r="R98" s="186">
        <f t="shared" si="58"/>
        <v>0</v>
      </c>
      <c r="S98" s="186">
        <f t="shared" si="58"/>
        <v>0</v>
      </c>
      <c r="T98" s="186">
        <f t="shared" si="58"/>
        <v>0</v>
      </c>
      <c r="U98" s="186">
        <f t="shared" si="58"/>
        <v>0</v>
      </c>
      <c r="V98" s="66">
        <f t="shared" si="58"/>
        <v>0</v>
      </c>
      <c r="W98" s="66">
        <f t="shared" si="58"/>
        <v>0</v>
      </c>
      <c r="X98" s="66">
        <f t="shared" si="58"/>
        <v>0.016</v>
      </c>
      <c r="Y98" s="66">
        <f t="shared" si="58"/>
        <v>0</v>
      </c>
      <c r="Z98" s="66">
        <f t="shared" si="58"/>
        <v>0</v>
      </c>
      <c r="AA98" s="66">
        <f t="shared" si="58"/>
        <v>0</v>
      </c>
      <c r="AB98" s="66">
        <f t="shared" si="58"/>
        <v>0</v>
      </c>
      <c r="AC98" s="66">
        <f t="shared" si="58"/>
        <v>0</v>
      </c>
      <c r="AD98" s="66">
        <f t="shared" si="58"/>
        <v>0</v>
      </c>
      <c r="AE98" s="66">
        <f t="shared" si="58"/>
        <v>0</v>
      </c>
      <c r="AF98" s="122">
        <f t="shared" si="58"/>
        <v>0</v>
      </c>
      <c r="AG98" s="66">
        <f t="shared" si="58"/>
        <v>0</v>
      </c>
      <c r="AH98" s="66">
        <f t="shared" si="58"/>
        <v>0</v>
      </c>
      <c r="AI98" s="66">
        <f t="shared" si="58"/>
        <v>0</v>
      </c>
      <c r="AJ98" s="66">
        <f t="shared" si="58"/>
        <v>0</v>
      </c>
      <c r="AK98" s="168">
        <f t="shared" si="58"/>
        <v>0</v>
      </c>
      <c r="AL98" s="169"/>
      <c r="AM98" s="170"/>
    </row>
    <row r="99" ht="24" hidden="1" customHeight="1" spans="1:39">
      <c r="A99" s="55">
        <v>27</v>
      </c>
      <c r="B99" s="56" t="s">
        <v>90</v>
      </c>
      <c r="C99" s="183"/>
      <c r="D99" s="184"/>
      <c r="E99" s="187"/>
      <c r="F99" s="60"/>
      <c r="G99" s="60"/>
      <c r="H99" s="61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1"/>
      <c r="Y99" s="61"/>
      <c r="Z99" s="60"/>
      <c r="AA99" s="60"/>
      <c r="AB99" s="60"/>
      <c r="AC99" s="60"/>
      <c r="AD99" s="60"/>
      <c r="AE99" s="60"/>
      <c r="AF99" s="121"/>
      <c r="AG99" s="60"/>
      <c r="AH99" s="60"/>
      <c r="AI99" s="60"/>
      <c r="AJ99" s="60"/>
      <c r="AK99" s="165"/>
      <c r="AL99" s="180">
        <f t="shared" ref="AL99" si="60">SUM(E100:AF100)</f>
        <v>0</v>
      </c>
      <c r="AM99" s="167">
        <f>SUM(AG100:AK100)</f>
        <v>0</v>
      </c>
    </row>
    <row r="100" ht="24" hidden="1" customHeight="1" spans="1:39">
      <c r="A100" s="62"/>
      <c r="B100" s="63"/>
      <c r="C100" s="183"/>
      <c r="D100" s="184"/>
      <c r="E100" s="188">
        <f t="shared" ref="E100:J100" si="61">(E$24*E99)/1000</f>
        <v>0</v>
      </c>
      <c r="F100" s="66">
        <f t="shared" si="61"/>
        <v>0</v>
      </c>
      <c r="G100" s="66">
        <f t="shared" si="61"/>
        <v>0</v>
      </c>
      <c r="H100" s="66">
        <f t="shared" si="61"/>
        <v>0</v>
      </c>
      <c r="I100" s="66">
        <f t="shared" si="61"/>
        <v>0</v>
      </c>
      <c r="J100" s="66">
        <f t="shared" si="61"/>
        <v>0</v>
      </c>
      <c r="K100" s="66">
        <f t="shared" ref="K100:AK100" si="62">(K$24*K99)/1000</f>
        <v>0</v>
      </c>
      <c r="L100" s="66">
        <f t="shared" si="62"/>
        <v>0</v>
      </c>
      <c r="M100" s="66">
        <f t="shared" si="62"/>
        <v>0</v>
      </c>
      <c r="N100" s="66">
        <f t="shared" si="62"/>
        <v>0</v>
      </c>
      <c r="O100" s="66">
        <f t="shared" si="62"/>
        <v>0</v>
      </c>
      <c r="P100" s="66">
        <f t="shared" si="62"/>
        <v>0</v>
      </c>
      <c r="Q100" s="66">
        <f t="shared" si="62"/>
        <v>0</v>
      </c>
      <c r="R100" s="66">
        <f t="shared" si="62"/>
        <v>0</v>
      </c>
      <c r="S100" s="66">
        <f t="shared" si="62"/>
        <v>0</v>
      </c>
      <c r="T100" s="66">
        <f t="shared" si="62"/>
        <v>0</v>
      </c>
      <c r="U100" s="66">
        <f t="shared" si="62"/>
        <v>0</v>
      </c>
      <c r="V100" s="66">
        <f t="shared" si="62"/>
        <v>0</v>
      </c>
      <c r="W100" s="66">
        <f t="shared" si="62"/>
        <v>0</v>
      </c>
      <c r="X100" s="66">
        <f t="shared" si="62"/>
        <v>0</v>
      </c>
      <c r="Y100" s="66">
        <f t="shared" si="62"/>
        <v>0</v>
      </c>
      <c r="Z100" s="66">
        <f t="shared" si="62"/>
        <v>0</v>
      </c>
      <c r="AA100" s="66">
        <f t="shared" si="62"/>
        <v>0</v>
      </c>
      <c r="AB100" s="66">
        <f t="shared" si="62"/>
        <v>0</v>
      </c>
      <c r="AC100" s="66">
        <f t="shared" si="62"/>
        <v>0</v>
      </c>
      <c r="AD100" s="66">
        <f t="shared" si="62"/>
        <v>0</v>
      </c>
      <c r="AE100" s="66">
        <f t="shared" si="62"/>
        <v>0</v>
      </c>
      <c r="AF100" s="122">
        <f t="shared" si="62"/>
        <v>0</v>
      </c>
      <c r="AG100" s="66">
        <f t="shared" si="62"/>
        <v>0</v>
      </c>
      <c r="AH100" s="66">
        <f t="shared" si="62"/>
        <v>0</v>
      </c>
      <c r="AI100" s="66">
        <f t="shared" si="62"/>
        <v>0</v>
      </c>
      <c r="AJ100" s="66">
        <f t="shared" si="62"/>
        <v>0</v>
      </c>
      <c r="AK100" s="168">
        <f t="shared" si="62"/>
        <v>0</v>
      </c>
      <c r="AL100" s="181"/>
      <c r="AM100" s="170"/>
    </row>
    <row r="101" ht="24.6" spans="1:40">
      <c r="A101" s="189"/>
      <c r="B101" s="56" t="s">
        <v>99</v>
      </c>
      <c r="C101" s="57"/>
      <c r="D101" s="190"/>
      <c r="E101" s="191" t="s">
        <v>128</v>
      </c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218"/>
      <c r="AN101" s="217"/>
    </row>
    <row r="102" ht="25.5" customHeight="1" spans="1:39">
      <c r="A102" s="193"/>
      <c r="B102" s="63"/>
      <c r="C102" s="183"/>
      <c r="D102" s="194"/>
      <c r="E102" s="195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6"/>
      <c r="AC102" s="196"/>
      <c r="AD102" s="196"/>
      <c r="AE102" s="196"/>
      <c r="AF102" s="196"/>
      <c r="AG102" s="196"/>
      <c r="AH102" s="196"/>
      <c r="AI102" s="196"/>
      <c r="AJ102" s="196"/>
      <c r="AK102" s="196"/>
      <c r="AL102" s="196"/>
      <c r="AM102" s="219"/>
    </row>
    <row r="103" ht="21" spans="2:38">
      <c r="B103" s="197"/>
      <c r="C103" s="198"/>
      <c r="D103" s="199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3"/>
      <c r="W103" s="203"/>
      <c r="X103" s="203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20"/>
      <c r="AL103" s="221"/>
    </row>
    <row r="104" ht="21" spans="2:38">
      <c r="B104" s="197"/>
      <c r="C104" s="201"/>
      <c r="D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20"/>
      <c r="AL104" s="221"/>
    </row>
    <row r="105" ht="24.6" spans="2:38">
      <c r="B105" s="99" t="s">
        <v>101</v>
      </c>
      <c r="C105" s="204"/>
      <c r="D105" s="204"/>
      <c r="E105" s="205"/>
      <c r="F105" s="206" t="s">
        <v>102</v>
      </c>
      <c r="G105" s="206"/>
      <c r="H105" s="206"/>
      <c r="I105" s="206"/>
      <c r="J105" s="205"/>
      <c r="K105" s="205"/>
      <c r="L105" s="98" t="s">
        <v>103</v>
      </c>
      <c r="M105" s="210"/>
      <c r="N105" s="211"/>
      <c r="O105" s="211"/>
      <c r="P105" s="212"/>
      <c r="Q105" s="207"/>
      <c r="R105" s="206" t="s">
        <v>104</v>
      </c>
      <c r="S105" s="206"/>
      <c r="T105" s="206"/>
      <c r="U105" s="215"/>
      <c r="V105" s="214"/>
      <c r="W105" s="214"/>
      <c r="X105" s="214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9"/>
    </row>
    <row r="106" ht="18" spans="2:38">
      <c r="B106" s="8"/>
      <c r="C106" s="8" t="s">
        <v>105</v>
      </c>
      <c r="D106" s="8"/>
      <c r="E106" s="205"/>
      <c r="F106" s="207" t="s">
        <v>106</v>
      </c>
      <c r="G106" s="207"/>
      <c r="H106" s="207"/>
      <c r="I106" s="207"/>
      <c r="J106" s="205"/>
      <c r="K106" s="205"/>
      <c r="L106" s="207"/>
      <c r="M106" s="207"/>
      <c r="N106" s="8" t="s">
        <v>105</v>
      </c>
      <c r="O106" s="207"/>
      <c r="P106" s="207"/>
      <c r="Q106" s="207"/>
      <c r="R106" s="207" t="s">
        <v>106</v>
      </c>
      <c r="S106" s="207"/>
      <c r="T106" s="207"/>
      <c r="U106" s="207"/>
      <c r="V106" s="214"/>
      <c r="W106" s="214"/>
      <c r="X106" s="214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9"/>
    </row>
    <row r="107" ht="18" spans="2:38">
      <c r="B107" s="8"/>
      <c r="C107" s="8"/>
      <c r="D107" s="8"/>
      <c r="E107" s="205"/>
      <c r="F107" s="205"/>
      <c r="G107" s="205"/>
      <c r="H107" s="205"/>
      <c r="I107" s="205"/>
      <c r="J107" s="205"/>
      <c r="K107" s="205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14"/>
      <c r="W107" s="214"/>
      <c r="X107" s="214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9"/>
    </row>
    <row r="108" ht="24.6" spans="2:38">
      <c r="B108" s="99" t="s">
        <v>107</v>
      </c>
      <c r="C108" s="204"/>
      <c r="D108" s="204"/>
      <c r="E108" s="205"/>
      <c r="F108" s="206" t="s">
        <v>108</v>
      </c>
      <c r="G108" s="206"/>
      <c r="H108" s="206"/>
      <c r="I108" s="206"/>
      <c r="J108" s="205"/>
      <c r="K108" s="205"/>
      <c r="L108" s="98" t="s">
        <v>109</v>
      </c>
      <c r="M108" s="210"/>
      <c r="N108" s="211"/>
      <c r="O108" s="211"/>
      <c r="P108" s="212"/>
      <c r="Q108" s="207"/>
      <c r="R108" s="206" t="s">
        <v>110</v>
      </c>
      <c r="S108" s="206"/>
      <c r="T108" s="206"/>
      <c r="U108" s="211"/>
      <c r="V108" s="214"/>
      <c r="W108" s="214"/>
      <c r="X108" s="214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9"/>
    </row>
    <row r="109" ht="18" spans="2:38">
      <c r="B109" s="8"/>
      <c r="C109" s="8" t="s">
        <v>105</v>
      </c>
      <c r="D109" s="8"/>
      <c r="E109" s="205"/>
      <c r="F109" s="207" t="s">
        <v>106</v>
      </c>
      <c r="G109" s="207"/>
      <c r="H109" s="207"/>
      <c r="I109" s="207"/>
      <c r="J109" s="205"/>
      <c r="K109" s="205"/>
      <c r="L109" s="207"/>
      <c r="M109" s="207"/>
      <c r="N109" s="8" t="s">
        <v>105</v>
      </c>
      <c r="O109" s="207"/>
      <c r="P109" s="207"/>
      <c r="Q109" s="207"/>
      <c r="R109" s="207" t="s">
        <v>106</v>
      </c>
      <c r="S109" s="207"/>
      <c r="T109" s="207"/>
      <c r="U109" s="207"/>
      <c r="V109" s="214"/>
      <c r="W109" s="214"/>
      <c r="X109" s="214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9"/>
    </row>
    <row r="110" ht="18" spans="2:38">
      <c r="B110" s="8"/>
      <c r="C110" s="8"/>
      <c r="D110" s="8"/>
      <c r="E110" s="205"/>
      <c r="F110" s="207"/>
      <c r="G110" s="207"/>
      <c r="H110" s="207"/>
      <c r="I110" s="207"/>
      <c r="J110" s="205"/>
      <c r="K110" s="205"/>
      <c r="L110" s="207"/>
      <c r="M110" s="207"/>
      <c r="N110" s="8"/>
      <c r="O110" s="207"/>
      <c r="P110" s="207"/>
      <c r="Q110" s="207"/>
      <c r="R110" s="207"/>
      <c r="S110" s="207"/>
      <c r="T110" s="207"/>
      <c r="U110" s="207"/>
      <c r="V110" s="214"/>
      <c r="W110" s="214"/>
      <c r="X110" s="214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9"/>
    </row>
    <row r="111" ht="18" spans="2:38">
      <c r="B111" s="8"/>
      <c r="C111" s="8"/>
      <c r="D111" s="8"/>
      <c r="E111" s="205"/>
      <c r="F111" s="207"/>
      <c r="G111" s="207"/>
      <c r="H111" s="207"/>
      <c r="I111" s="207"/>
      <c r="J111" s="205"/>
      <c r="K111" s="205"/>
      <c r="L111" s="207"/>
      <c r="M111" s="207"/>
      <c r="N111" s="8"/>
      <c r="O111" s="207"/>
      <c r="P111" s="207"/>
      <c r="Q111" s="207"/>
      <c r="R111" s="207"/>
      <c r="S111" s="207"/>
      <c r="T111" s="207"/>
      <c r="U111" s="207"/>
      <c r="V111" s="214"/>
      <c r="W111" s="214"/>
      <c r="X111" s="214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9"/>
    </row>
    <row r="112" ht="18" spans="2:38">
      <c r="B112" s="8"/>
      <c r="C112" s="8"/>
      <c r="D112" s="8"/>
      <c r="E112" s="205"/>
      <c r="F112" s="204"/>
      <c r="G112" s="204"/>
      <c r="H112" s="205"/>
      <c r="I112" s="205"/>
      <c r="J112" s="204"/>
      <c r="K112" s="204"/>
      <c r="L112" s="207"/>
      <c r="M112" s="207"/>
      <c r="N112" s="213" t="s">
        <v>31</v>
      </c>
      <c r="O112" s="213"/>
      <c r="P112" s="213"/>
      <c r="Q112" s="213"/>
      <c r="R112" s="211"/>
      <c r="S112" s="207"/>
      <c r="T112" s="207"/>
      <c r="U112" s="207"/>
      <c r="V112" s="214"/>
      <c r="W112" s="214"/>
      <c r="X112" s="214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9"/>
    </row>
    <row r="113" ht="18" spans="2:38">
      <c r="B113" s="8" t="s">
        <v>111</v>
      </c>
      <c r="C113" s="8"/>
      <c r="D113" s="8"/>
      <c r="E113" s="205"/>
      <c r="F113" s="8" t="s">
        <v>112</v>
      </c>
      <c r="G113" s="8"/>
      <c r="H113" s="205"/>
      <c r="I113" s="205"/>
      <c r="J113" s="8" t="s">
        <v>105</v>
      </c>
      <c r="K113" s="8"/>
      <c r="L113" s="207"/>
      <c r="M113" s="207"/>
      <c r="N113" s="207" t="s">
        <v>106</v>
      </c>
      <c r="O113" s="207"/>
      <c r="P113" s="207"/>
      <c r="Q113" s="207"/>
      <c r="R113" s="207"/>
      <c r="S113" s="207"/>
      <c r="T113" s="207"/>
      <c r="U113" s="207"/>
      <c r="V113" s="214"/>
      <c r="W113" s="214"/>
      <c r="X113" s="214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9"/>
    </row>
    <row r="114" ht="18" spans="2:38">
      <c r="B114" s="8"/>
      <c r="C114" s="8"/>
      <c r="D114" s="8"/>
      <c r="E114" s="205"/>
      <c r="F114" s="205"/>
      <c r="G114" s="205"/>
      <c r="H114" s="205"/>
      <c r="I114" s="205"/>
      <c r="J114" s="205"/>
      <c r="K114" s="205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14"/>
      <c r="W114" s="214"/>
      <c r="X114" s="214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9"/>
    </row>
    <row r="115" spans="2:38">
      <c r="B115" s="6"/>
      <c r="C115" s="6"/>
      <c r="D115" s="6"/>
      <c r="E115" s="208"/>
      <c r="F115" s="208"/>
      <c r="G115" s="208"/>
      <c r="H115" s="208"/>
      <c r="I115" s="208"/>
      <c r="J115" s="208"/>
      <c r="K115" s="208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9"/>
    </row>
    <row r="116" spans="2:38">
      <c r="B116" s="6"/>
      <c r="C116" s="6"/>
      <c r="D116" s="6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9"/>
    </row>
    <row r="117" spans="2:38">
      <c r="B117" s="6"/>
      <c r="C117" s="6"/>
      <c r="D117" s="6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/>
      <c r="AH117" s="208"/>
      <c r="AI117" s="208"/>
      <c r="AJ117" s="208"/>
      <c r="AK117" s="208"/>
      <c r="AL117" s="209"/>
    </row>
    <row r="118" spans="2:38">
      <c r="B118" s="6"/>
      <c r="C118" s="6"/>
      <c r="D118" s="6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  <c r="AL118" s="209"/>
    </row>
    <row r="119" spans="2:38">
      <c r="B119" s="6"/>
      <c r="C119" s="6"/>
      <c r="D119" s="6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  <c r="AL119" s="209"/>
    </row>
    <row r="120" spans="2:38">
      <c r="B120" s="6"/>
      <c r="C120" s="6"/>
      <c r="D120" s="6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  <c r="AL120" s="209"/>
    </row>
    <row r="121" spans="2:38">
      <c r="B121" s="6"/>
      <c r="C121" s="6"/>
      <c r="D121" s="6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  <c r="AL121" s="209"/>
    </row>
    <row r="122" spans="2:38">
      <c r="B122" s="6"/>
      <c r="C122" s="6"/>
      <c r="D122" s="6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</row>
    <row r="123" spans="2:38">
      <c r="B123" s="6"/>
      <c r="C123" s="6"/>
      <c r="D123" s="6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  <c r="AL123" s="209"/>
    </row>
    <row r="124" spans="2:38">
      <c r="B124" s="6"/>
      <c r="C124" s="6"/>
      <c r="D124" s="6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  <c r="AL124" s="209"/>
    </row>
    <row r="125" spans="2:38">
      <c r="B125" s="6"/>
      <c r="C125" s="6"/>
      <c r="D125" s="6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  <c r="AL125" s="209"/>
    </row>
    <row r="126" spans="2:38">
      <c r="B126" s="6"/>
      <c r="C126" s="6"/>
      <c r="D126" s="6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  <c r="AL126" s="209"/>
    </row>
    <row r="127" spans="2:38">
      <c r="B127" s="6"/>
      <c r="C127" s="6"/>
      <c r="D127" s="6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  <c r="AL127" s="209"/>
    </row>
    <row r="128" spans="2:38">
      <c r="B128" s="6"/>
      <c r="C128" s="6"/>
      <c r="D128" s="6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  <c r="AL128" s="209"/>
    </row>
    <row r="129" spans="2:38">
      <c r="B129" s="6"/>
      <c r="C129" s="6"/>
      <c r="D129" s="6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  <c r="AL129" s="209"/>
    </row>
    <row r="130" spans="2:38">
      <c r="B130" s="6"/>
      <c r="C130" s="6"/>
      <c r="D130" s="6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  <c r="AL130" s="209"/>
    </row>
    <row r="131" spans="2:38">
      <c r="B131" s="6"/>
      <c r="C131" s="6"/>
      <c r="D131" s="6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  <c r="AL131" s="209"/>
    </row>
    <row r="132" spans="2:38">
      <c r="B132" s="6"/>
      <c r="C132" s="6"/>
      <c r="D132" s="6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  <c r="AL132" s="209"/>
    </row>
    <row r="133" spans="2:38">
      <c r="B133" s="6"/>
      <c r="C133" s="6"/>
      <c r="D133" s="6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  <c r="AL133" s="209"/>
    </row>
    <row r="134" spans="2:38">
      <c r="B134" s="6"/>
      <c r="C134" s="6"/>
      <c r="D134" s="6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  <c r="AL134" s="209"/>
    </row>
    <row r="135" spans="2:38">
      <c r="B135" s="6"/>
      <c r="C135" s="6"/>
      <c r="D135" s="6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  <c r="AL135" s="209"/>
    </row>
    <row r="136" spans="2:38">
      <c r="B136" s="6"/>
      <c r="C136" s="6"/>
      <c r="D136" s="6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  <c r="AL136" s="209"/>
    </row>
    <row r="137" spans="2:38">
      <c r="B137" s="6"/>
      <c r="C137" s="6"/>
      <c r="D137" s="6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  <c r="AL137" s="209"/>
    </row>
    <row r="138" spans="2:38">
      <c r="B138" s="6"/>
      <c r="C138" s="6"/>
      <c r="D138" s="6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  <c r="AL138" s="209"/>
    </row>
    <row r="139" spans="2:38">
      <c r="B139" s="6"/>
      <c r="C139" s="6"/>
      <c r="D139" s="6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  <c r="AL139" s="209"/>
    </row>
    <row r="140" spans="2:38">
      <c r="B140" s="6"/>
      <c r="C140" s="6"/>
      <c r="D140" s="6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  <c r="AL140" s="209"/>
    </row>
    <row r="141" spans="2:38">
      <c r="B141" s="2"/>
      <c r="C141" s="2"/>
      <c r="D141" s="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  <c r="AL141" s="222"/>
    </row>
    <row r="142" spans="2:38">
      <c r="B142" s="2"/>
      <c r="C142" s="2"/>
      <c r="D142" s="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  <c r="AL142" s="222"/>
    </row>
    <row r="143" spans="2:38">
      <c r="B143" s="2"/>
      <c r="C143" s="2"/>
      <c r="D143" s="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  <c r="AL143" s="222"/>
    </row>
    <row r="144" spans="2:38">
      <c r="B144" s="2"/>
      <c r="C144" s="2"/>
      <c r="D144" s="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  <c r="AL144" s="222"/>
    </row>
    <row r="145" spans="2:38">
      <c r="B145" s="2"/>
      <c r="C145" s="2"/>
      <c r="D145" s="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  <c r="AL145" s="222"/>
    </row>
    <row r="146" spans="2:38">
      <c r="B146" s="2"/>
      <c r="C146" s="2"/>
      <c r="D146" s="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</row>
    <row r="147" spans="2:38">
      <c r="B147" s="2"/>
      <c r="C147" s="2"/>
      <c r="D147" s="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</row>
    <row r="148" spans="2:38">
      <c r="B148" s="2"/>
      <c r="C148" s="2"/>
      <c r="D148" s="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  <c r="AL148" s="222"/>
    </row>
    <row r="149" spans="2:38">
      <c r="B149" s="2"/>
      <c r="C149" s="2"/>
      <c r="D149" s="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  <c r="AL149" s="222"/>
    </row>
    <row r="150" spans="2:38">
      <c r="B150" s="2"/>
      <c r="C150" s="2"/>
      <c r="D150" s="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</row>
    <row r="151" spans="2:38">
      <c r="B151" s="2"/>
      <c r="C151" s="2"/>
      <c r="D151" s="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  <c r="AL151" s="222"/>
    </row>
    <row r="152" spans="2:38">
      <c r="B152" s="2"/>
      <c r="C152" s="2"/>
      <c r="D152" s="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  <c r="AL152" s="222"/>
    </row>
    <row r="153" spans="2:38">
      <c r="B153" s="2"/>
      <c r="C153" s="2"/>
      <c r="D153" s="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  <c r="AL153" s="222"/>
    </row>
    <row r="154" spans="2:38">
      <c r="B154" s="2"/>
      <c r="C154" s="2"/>
      <c r="D154" s="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  <c r="AL154" s="222"/>
    </row>
    <row r="155" spans="2:38">
      <c r="B155" s="2"/>
      <c r="C155" s="2"/>
      <c r="D155" s="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  <c r="AL155" s="222"/>
    </row>
    <row r="156" spans="2:38">
      <c r="B156" s="2"/>
      <c r="C156" s="2"/>
      <c r="D156" s="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</row>
    <row r="157" spans="2:38">
      <c r="B157" s="2"/>
      <c r="C157" s="2"/>
      <c r="D157" s="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</row>
    <row r="158" spans="2:38">
      <c r="B158" s="2"/>
      <c r="C158" s="2"/>
      <c r="D158" s="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</row>
    <row r="159" spans="5:38"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</row>
    <row r="160" spans="5:38"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</row>
    <row r="161" spans="5:38"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</row>
    <row r="162" spans="5:38"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</row>
    <row r="163" spans="5:38"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</row>
    <row r="164" spans="5:38"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</row>
    <row r="165" spans="5:38"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</row>
    <row r="166" spans="5:38"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  <c r="AL166" s="222"/>
    </row>
    <row r="167" spans="5:38"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  <c r="AL167" s="222"/>
    </row>
    <row r="168" spans="5:38"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  <c r="AL168" s="222"/>
    </row>
    <row r="169" spans="5:38"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  <c r="AL169" s="222"/>
    </row>
    <row r="170" spans="5:38"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  <c r="AL170" s="222"/>
    </row>
    <row r="171" spans="5:38"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  <c r="AL171" s="222"/>
    </row>
    <row r="172" spans="5:38"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  <c r="AL172" s="222"/>
    </row>
    <row r="173" spans="5:38"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  <c r="AL173" s="222"/>
    </row>
    <row r="174" spans="5:38"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  <c r="AL174" s="222"/>
    </row>
    <row r="175" spans="5:38"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  <c r="AL175" s="222"/>
    </row>
    <row r="176" spans="5:38"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  <c r="AL176" s="222"/>
    </row>
    <row r="177" spans="5:38"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  <c r="AL177" s="222"/>
    </row>
    <row r="178" spans="5:38"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  <c r="AL178" s="222"/>
    </row>
    <row r="179" spans="5:38"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  <c r="AL179" s="222"/>
    </row>
    <row r="180" spans="5:38"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  <c r="AL180" s="222"/>
    </row>
    <row r="181" spans="5:38"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</row>
    <row r="182" spans="5:38"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  <c r="AL182" s="222"/>
    </row>
    <row r="183" spans="5:38"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  <c r="AL183" s="222"/>
    </row>
    <row r="184" spans="5:38"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  <c r="AL184" s="222"/>
    </row>
    <row r="185" spans="5:38"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</row>
    <row r="186" spans="5:38"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  <c r="AL186" s="222"/>
    </row>
    <row r="187" spans="5:38"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  <c r="AL187" s="222"/>
    </row>
    <row r="188" spans="5:38"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  <c r="AL188" s="222"/>
    </row>
    <row r="189" spans="5:38"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  <c r="AL189" s="222"/>
    </row>
    <row r="190" spans="5:38"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  <c r="AL190" s="222"/>
    </row>
    <row r="191" spans="5:38"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  <c r="AL191" s="222"/>
    </row>
    <row r="192" spans="5:38"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  <c r="AL192" s="222"/>
    </row>
    <row r="193" spans="5:38"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  <c r="AL193" s="222"/>
    </row>
    <row r="194" spans="5:38"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  <c r="AL194" s="222"/>
    </row>
    <row r="195" spans="5:38"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  <c r="AL195" s="222"/>
    </row>
    <row r="196" spans="5:38"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  <c r="AL196" s="222"/>
    </row>
    <row r="197" spans="5:38"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  <c r="AL197" s="222"/>
    </row>
    <row r="198" spans="5:38"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  <c r="AL198" s="222"/>
    </row>
    <row r="199" spans="5:38"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  <c r="AL199" s="222"/>
    </row>
    <row r="200" spans="5:38"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</row>
    <row r="201" spans="5:38"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</row>
    <row r="202" spans="5:38"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</row>
    <row r="203" spans="5:38"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</row>
    <row r="204" spans="5:38"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</row>
    <row r="205" spans="5:38"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</row>
    <row r="206" spans="5:38"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</row>
    <row r="207" spans="5:38"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</row>
    <row r="208" spans="5:38"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  <c r="AL208" s="222"/>
    </row>
    <row r="209" spans="5:38"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</row>
    <row r="210" spans="5:38"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  <c r="AL210" s="222"/>
    </row>
    <row r="211" spans="5:38"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  <c r="AL211" s="222"/>
    </row>
    <row r="212" spans="5:38"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  <c r="AL212" s="222"/>
    </row>
    <row r="213" spans="5:38"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  <c r="AL213" s="222"/>
    </row>
    <row r="214" spans="5:38"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  <c r="AL214" s="222"/>
    </row>
    <row r="215" spans="5:38"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  <c r="AL215" s="222"/>
    </row>
    <row r="216" spans="5:38"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  <c r="AL216" s="222"/>
    </row>
    <row r="217" spans="5:38"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  <c r="AL217" s="222"/>
    </row>
    <row r="218" spans="5:38"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  <c r="AL218" s="222"/>
    </row>
    <row r="219" spans="5:38"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  <c r="AL219" s="222"/>
    </row>
    <row r="220" spans="5:38"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  <c r="AL220" s="222"/>
    </row>
    <row r="221" spans="5:38"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  <c r="AL221" s="222"/>
    </row>
    <row r="222" spans="5:38"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  <c r="AL222" s="222"/>
    </row>
    <row r="223" spans="5:38"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  <c r="AL223" s="222"/>
    </row>
    <row r="224" spans="5:38"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  <c r="AL224" s="222"/>
    </row>
    <row r="225" spans="5:38"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  <c r="AL225" s="222"/>
    </row>
    <row r="226" spans="5:38"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  <c r="AL226" s="222"/>
    </row>
    <row r="227" spans="5:38"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  <c r="AL227" s="222"/>
    </row>
    <row r="228" spans="5:38"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  <c r="AL228" s="222"/>
    </row>
    <row r="229" spans="5:38"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  <c r="AL229" s="222"/>
    </row>
    <row r="230" spans="5:38"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  <c r="AL230" s="222"/>
    </row>
    <row r="231" spans="5:38"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  <c r="AL231" s="222"/>
    </row>
    <row r="232" spans="5:38"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  <c r="AL232" s="222"/>
    </row>
    <row r="233" spans="5:38"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  <c r="AL233" s="222"/>
    </row>
    <row r="234" spans="5:38"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  <c r="AL234" s="222"/>
    </row>
    <row r="235" spans="5:38"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  <c r="AL235" s="222"/>
    </row>
    <row r="236" spans="5:38"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  <c r="AL236" s="222"/>
    </row>
    <row r="237" spans="5:38"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  <c r="AL237" s="222"/>
    </row>
    <row r="238" spans="5:38"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  <c r="AL238" s="222"/>
    </row>
    <row r="239" spans="5:38"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  <c r="AL239" s="222"/>
    </row>
    <row r="240" spans="5:38"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  <c r="AL240" s="222"/>
    </row>
    <row r="241" spans="5:38"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  <c r="AL241" s="222"/>
    </row>
    <row r="242" spans="5:38"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  <c r="AL242" s="222"/>
    </row>
    <row r="243" spans="5:38"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</row>
    <row r="244" spans="5:38"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  <c r="AL244" s="222"/>
    </row>
    <row r="245" spans="5:38"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</row>
    <row r="246" spans="5:38"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  <c r="AL246" s="222"/>
    </row>
    <row r="247" spans="5:38"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  <c r="AL247" s="222"/>
    </row>
    <row r="248" spans="5:38"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  <c r="AL248" s="222"/>
    </row>
    <row r="249" spans="5:38"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  <c r="AL249" s="222"/>
    </row>
    <row r="250" spans="5:38"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  <c r="AL250" s="222"/>
    </row>
    <row r="251" spans="5:38"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  <c r="AL251" s="222"/>
    </row>
    <row r="252" spans="5:38"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  <c r="AL252" s="222"/>
    </row>
    <row r="253" spans="5:38"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  <c r="AL253" s="222"/>
    </row>
    <row r="254" spans="5:38"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  <c r="AL254" s="222"/>
    </row>
    <row r="255" spans="5:38"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  <c r="AL255" s="222"/>
    </row>
    <row r="256" spans="5:38"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  <c r="AL256" s="222"/>
    </row>
    <row r="257" spans="5:38"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  <c r="AL257" s="222"/>
    </row>
    <row r="258" spans="5:38"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  <c r="AL258" s="222"/>
    </row>
    <row r="259" spans="5:38"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  <c r="AL259" s="222"/>
    </row>
    <row r="260" spans="5:38"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  <c r="AL260" s="222"/>
    </row>
    <row r="261" spans="5:38"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  <c r="AL261" s="222"/>
    </row>
    <row r="262" spans="5:38"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  <c r="AL262" s="222"/>
    </row>
    <row r="263" spans="5:38"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  <c r="AL263" s="222"/>
    </row>
    <row r="264" spans="5:38"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  <c r="AL264" s="222"/>
    </row>
    <row r="265" spans="5:38"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  <c r="AL265" s="222"/>
    </row>
    <row r="266" spans="5:38"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  <c r="AL266" s="222"/>
    </row>
    <row r="267" spans="5:38"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  <c r="AL267" s="222"/>
    </row>
    <row r="268" spans="5:38"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  <c r="AL268" s="222"/>
    </row>
    <row r="269" spans="5:38"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  <c r="AL269" s="222"/>
    </row>
    <row r="270" spans="5:38"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  <c r="AL270" s="222"/>
    </row>
    <row r="271" spans="5:38"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  <c r="AL271" s="222"/>
    </row>
    <row r="272" spans="5:38"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  <c r="AL272" s="222"/>
    </row>
    <row r="273" spans="5:38"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  <c r="AL273" s="222"/>
    </row>
    <row r="274" spans="5:38"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  <c r="AL274" s="222"/>
    </row>
    <row r="275" spans="5:38"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  <c r="AL275" s="222"/>
    </row>
    <row r="276" spans="5:38"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  <c r="AL276" s="222"/>
    </row>
    <row r="277" spans="5:38"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  <c r="AL277" s="222"/>
    </row>
    <row r="278" spans="5:38"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  <c r="AL278" s="222"/>
    </row>
    <row r="279" spans="5:38"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  <c r="AL279" s="222"/>
    </row>
    <row r="280" spans="5:38"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  <c r="AL280" s="222"/>
    </row>
    <row r="281" spans="5:38"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  <c r="AL281" s="222"/>
    </row>
    <row r="282" spans="5:38"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  <c r="AL282" s="222"/>
    </row>
    <row r="283" spans="5:38"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  <c r="AL283" s="222"/>
    </row>
    <row r="284" spans="5:38"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  <c r="AL284" s="222"/>
    </row>
    <row r="285" spans="5:38"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  <c r="AL285" s="222"/>
    </row>
    <row r="286" spans="5:38"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  <c r="AL286" s="222"/>
    </row>
    <row r="287" spans="5:38"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  <c r="AL287" s="222"/>
    </row>
    <row r="288" spans="5:38"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  <c r="AL288" s="222"/>
    </row>
    <row r="289" spans="5:38"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  <c r="AL289" s="222"/>
    </row>
    <row r="290" spans="5:38"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  <c r="AL290" s="222"/>
    </row>
    <row r="291" spans="5:38"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  <c r="AL291" s="222"/>
    </row>
    <row r="292" spans="5:38"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  <c r="AL292" s="222"/>
    </row>
    <row r="293" spans="5:38"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  <c r="AL293" s="222"/>
    </row>
    <row r="294" spans="5:38"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  <c r="AL294" s="222"/>
    </row>
    <row r="295" spans="5:38"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  <c r="AL295" s="222"/>
    </row>
    <row r="296" spans="5:38"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  <c r="AL296" s="222"/>
    </row>
    <row r="297" spans="5:38"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  <c r="AL297" s="222"/>
    </row>
    <row r="298" spans="5:38"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  <c r="AL298" s="222"/>
    </row>
    <row r="299" spans="5:38"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  <c r="AL299" s="222"/>
    </row>
    <row r="300" spans="5:38"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  <c r="AL300" s="222"/>
    </row>
    <row r="301" spans="5:38"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  <c r="AL301" s="222"/>
    </row>
    <row r="302" spans="5:38"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  <c r="AL302" s="222"/>
    </row>
    <row r="303" spans="5:38"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  <c r="AL303" s="222"/>
    </row>
    <row r="304" spans="5:38"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  <c r="AL304" s="222"/>
    </row>
    <row r="305" spans="5:38"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  <c r="AL305" s="222"/>
    </row>
    <row r="306" spans="5:38"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  <c r="AL306" s="222"/>
    </row>
    <row r="307" spans="5:38"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  <c r="AL307" s="222"/>
    </row>
    <row r="308" spans="5:38"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  <c r="AL308" s="222"/>
    </row>
    <row r="309" spans="5:38"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  <c r="AL309" s="222"/>
    </row>
    <row r="310" spans="5:38"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  <c r="AL310" s="222"/>
    </row>
    <row r="311" spans="5:38"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  <c r="AL311" s="222"/>
    </row>
    <row r="312" spans="5:38"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  <c r="AL312" s="222"/>
    </row>
    <row r="313" spans="5:38"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  <c r="AL313" s="222"/>
    </row>
    <row r="314" spans="5:38"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  <c r="AL314" s="222"/>
    </row>
    <row r="315" spans="5:38"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  <c r="AL315" s="222"/>
    </row>
    <row r="316" spans="5:38"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  <c r="AL316" s="222"/>
    </row>
    <row r="317" spans="5:38"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  <c r="AL317" s="222"/>
    </row>
    <row r="318" spans="5:38"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  <c r="AL318" s="222"/>
    </row>
    <row r="319" spans="5:38"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  <c r="AL319" s="222"/>
    </row>
    <row r="320" spans="5:38"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  <c r="AL320" s="222"/>
    </row>
    <row r="321" spans="5:38"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  <c r="AL321" s="222"/>
    </row>
    <row r="322" spans="5:38"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  <c r="AL322" s="222"/>
    </row>
    <row r="323" spans="5:38"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  <c r="AL323" s="222"/>
    </row>
    <row r="324" spans="5:38"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  <c r="AL324" s="222"/>
    </row>
    <row r="325" spans="5:38"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  <c r="AL325" s="222"/>
    </row>
    <row r="326" spans="5:38"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  <c r="AL326" s="222"/>
    </row>
    <row r="327" spans="5:38"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  <c r="AL327" s="222"/>
    </row>
    <row r="328" spans="5:38"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  <c r="AL328" s="222"/>
    </row>
    <row r="329" spans="5:38"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  <c r="AL329" s="222"/>
    </row>
    <row r="330" spans="5:38"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  <c r="AL330" s="222"/>
    </row>
    <row r="331" spans="5:38"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  <c r="AL331" s="222"/>
    </row>
    <row r="332" spans="5:38"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  <c r="AL332" s="222"/>
    </row>
    <row r="333" spans="5:38"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  <c r="AL333" s="222"/>
    </row>
    <row r="334" spans="5:38"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  <c r="AL334" s="222"/>
    </row>
    <row r="335" spans="5:38"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  <c r="AL335" s="222"/>
    </row>
    <row r="336" spans="5:38"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  <c r="AL336" s="222"/>
    </row>
    <row r="337" spans="5:38"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  <c r="AL337" s="222"/>
    </row>
    <row r="338" spans="5:38"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  <c r="AL338" s="222"/>
    </row>
    <row r="339" spans="5:38"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  <c r="AL339" s="222"/>
    </row>
    <row r="340" spans="5:38"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  <c r="AL340" s="222"/>
    </row>
    <row r="341" spans="5:38"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  <c r="AL341" s="222"/>
    </row>
    <row r="342" spans="5:38"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  <c r="AL342" s="222"/>
    </row>
    <row r="343" spans="5:38"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  <c r="AL343" s="222"/>
    </row>
    <row r="344" spans="5:38"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  <c r="AL344" s="222"/>
    </row>
    <row r="345" spans="5:38"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  <c r="AL345" s="222"/>
    </row>
    <row r="346" spans="5:38"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  <c r="AL346" s="222"/>
    </row>
    <row r="347" spans="5:38"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  <c r="AL347" s="222"/>
    </row>
    <row r="348" spans="5:38"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  <c r="AL348" s="222"/>
    </row>
    <row r="349" spans="5:38"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  <c r="AL349" s="222"/>
    </row>
    <row r="350" spans="5:38"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  <c r="AL350" s="222"/>
    </row>
    <row r="351" spans="5:38"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  <c r="AL351" s="222"/>
    </row>
    <row r="352" spans="5:38"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  <c r="AL352" s="222"/>
    </row>
    <row r="353" spans="5:38"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  <c r="AL353" s="222"/>
    </row>
    <row r="354" spans="5:38"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  <c r="AL354" s="222"/>
    </row>
    <row r="355" spans="5:38"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  <c r="AL355" s="222"/>
    </row>
    <row r="356" spans="5:38"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  <c r="AL356" s="222"/>
    </row>
    <row r="357" spans="5:38"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  <c r="AL357" s="222"/>
    </row>
    <row r="358" spans="5:38"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  <c r="AL358" s="222"/>
    </row>
    <row r="359" spans="5:38"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  <c r="AL359" s="222"/>
    </row>
    <row r="360" spans="5:38"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  <c r="AL360" s="222"/>
    </row>
    <row r="361" spans="5:38"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  <c r="AL361" s="222"/>
    </row>
    <row r="362" spans="5:38"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  <c r="AL362" s="222"/>
    </row>
    <row r="363" spans="5:38"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  <c r="AL363" s="222"/>
    </row>
    <row r="364" spans="5:38"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  <c r="AL364" s="222"/>
    </row>
    <row r="365" spans="5:38"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  <c r="AL365" s="222"/>
    </row>
    <row r="366" spans="5:38"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  <c r="AL366" s="222"/>
    </row>
    <row r="367" spans="5:38"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  <c r="AL367" s="222"/>
    </row>
    <row r="368" spans="5:38"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  <c r="AL368" s="222"/>
    </row>
    <row r="369" spans="5:38"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  <c r="AL369" s="222"/>
    </row>
    <row r="370" spans="5:38"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  <c r="AL370" s="222"/>
    </row>
    <row r="371" spans="5:38"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  <c r="AL371" s="222"/>
    </row>
    <row r="372" spans="5:38"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  <c r="AL372" s="222"/>
    </row>
    <row r="373" spans="5:38"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  <c r="AL373" s="222"/>
    </row>
    <row r="374" spans="5:38"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  <c r="AL374" s="222"/>
    </row>
    <row r="375" spans="5:38"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  <c r="AL375" s="222"/>
    </row>
    <row r="376" spans="5:38"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  <c r="AL376" s="222"/>
    </row>
    <row r="377" spans="5:38"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  <c r="AL377" s="222"/>
    </row>
    <row r="378" spans="5:38"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  <c r="AL378" s="222"/>
    </row>
    <row r="379" spans="5:38"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  <c r="AL379" s="222"/>
    </row>
    <row r="380" spans="5:38"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  <c r="AL380" s="222"/>
    </row>
    <row r="381" spans="5:38"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  <c r="AL381" s="222"/>
    </row>
    <row r="382" spans="5:38"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  <c r="AL382" s="222"/>
    </row>
    <row r="383" spans="5:38"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  <c r="AL383" s="222"/>
    </row>
    <row r="384" spans="5:38"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  <c r="AL384" s="222"/>
    </row>
    <row r="385" spans="5:38"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  <c r="AL385" s="222"/>
    </row>
    <row r="386" spans="5:38"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  <c r="AL386" s="222"/>
    </row>
    <row r="387" spans="5:38"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  <c r="AL387" s="222"/>
    </row>
    <row r="388" spans="5:38"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  <c r="AL388" s="222"/>
    </row>
    <row r="389" spans="5:38"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  <c r="AL389" s="222"/>
    </row>
    <row r="390" spans="5:38"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  <c r="AL390" s="222"/>
    </row>
    <row r="391" spans="5:38"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  <c r="AL391" s="222"/>
    </row>
    <row r="392" spans="5:38"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  <c r="AL392" s="222"/>
    </row>
    <row r="393" spans="5:38"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  <c r="AL393" s="222"/>
    </row>
    <row r="394" spans="5:38"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  <c r="AL394" s="222"/>
    </row>
    <row r="395" spans="5:38"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  <c r="AL395" s="222"/>
    </row>
    <row r="396" spans="5:38"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  <c r="AL396" s="222"/>
    </row>
    <row r="397" spans="5:38"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  <c r="AL397" s="222"/>
    </row>
    <row r="398" spans="5:38"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  <c r="AL398" s="222"/>
    </row>
    <row r="399" spans="5:38"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  <c r="AL399" s="222"/>
    </row>
    <row r="400" spans="5:38"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  <c r="AL400" s="222"/>
    </row>
    <row r="401" spans="5:38"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  <c r="AL401" s="222"/>
    </row>
    <row r="402" spans="5:38"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  <c r="AL402" s="222"/>
    </row>
    <row r="403" spans="5:38"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  <c r="AL403" s="222"/>
    </row>
    <row r="404" spans="5:38"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  <c r="AL404" s="222"/>
    </row>
    <row r="405" spans="5:38"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  <c r="AL405" s="222"/>
    </row>
    <row r="406" spans="5:38"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  <c r="AL406" s="222"/>
    </row>
    <row r="407" spans="5:38"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  <c r="AL407" s="222"/>
    </row>
    <row r="408" spans="5:38"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  <c r="AL408" s="222"/>
    </row>
    <row r="409" spans="5:38"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  <c r="AL409" s="222"/>
    </row>
    <row r="410" spans="5:38"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  <c r="AL410" s="222"/>
    </row>
    <row r="411" spans="5:38"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  <c r="AL411" s="222"/>
    </row>
    <row r="412" spans="5:38"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  <c r="AL412" s="222"/>
    </row>
    <row r="413" spans="5:38"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  <c r="AL413" s="222"/>
    </row>
    <row r="414" spans="5:38"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  <c r="AL414" s="222"/>
    </row>
    <row r="415" spans="5:38"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  <c r="AL415" s="222"/>
    </row>
    <row r="416" spans="5:38"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  <c r="AL416" s="222"/>
    </row>
    <row r="417" spans="5:38"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  <c r="AL417" s="222"/>
    </row>
    <row r="418" spans="5:38"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  <c r="AL418" s="222"/>
    </row>
    <row r="419" spans="5:38"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  <c r="AL419" s="222"/>
    </row>
    <row r="420" spans="5:38"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  <c r="AL420" s="222"/>
    </row>
    <row r="421" spans="5:38"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  <c r="AL421" s="222"/>
    </row>
    <row r="422" spans="5:38"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  <c r="AL422" s="222"/>
    </row>
    <row r="423" spans="5:38"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  <c r="AL423" s="222"/>
    </row>
    <row r="424" spans="5:38"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  <c r="AL424" s="222"/>
    </row>
    <row r="425" spans="5:38"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  <c r="AL425" s="222"/>
    </row>
    <row r="426" spans="5:38"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  <c r="AL426" s="222"/>
    </row>
    <row r="427" spans="5:38"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  <c r="AL427" s="222"/>
    </row>
    <row r="428" spans="5:38"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  <c r="AL428" s="222"/>
    </row>
    <row r="429" spans="5:38"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  <c r="AL429" s="222"/>
    </row>
    <row r="430" spans="5:38"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  <c r="AL430" s="222"/>
    </row>
    <row r="431" spans="5:38"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  <c r="AL431" s="222"/>
    </row>
    <row r="432" spans="5:38"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  <c r="AL432" s="222"/>
    </row>
    <row r="433" spans="5:38"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  <c r="AL433" s="222"/>
    </row>
    <row r="434" spans="5:38"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  <c r="AL434" s="222"/>
    </row>
    <row r="435" spans="5:38"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  <c r="AL435" s="222"/>
    </row>
    <row r="436" spans="5:38"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  <c r="AL436" s="222"/>
    </row>
    <row r="437" spans="5:38"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  <c r="AL437" s="222"/>
    </row>
    <row r="438" spans="5:38"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  <c r="AL438" s="222"/>
    </row>
    <row r="439" spans="5:38"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  <c r="AL439" s="222"/>
    </row>
    <row r="440" spans="5:38"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  <c r="AL440" s="222"/>
    </row>
    <row r="441" spans="5:38"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  <c r="AL441" s="222"/>
    </row>
    <row r="442" spans="5:38"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  <c r="AL442" s="222"/>
    </row>
    <row r="443" spans="5:38"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  <c r="AL443" s="222"/>
    </row>
    <row r="444" spans="5:38"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  <c r="AL444" s="222"/>
    </row>
    <row r="445" spans="5:38"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  <c r="AL445" s="222"/>
    </row>
    <row r="446" spans="5:38"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  <c r="AL446" s="222"/>
    </row>
    <row r="447" spans="5:38"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  <c r="AL447" s="222"/>
    </row>
    <row r="448" spans="5:38"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  <c r="AL448" s="222"/>
    </row>
    <row r="449" spans="5:38"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  <c r="AL449" s="222"/>
    </row>
    <row r="450" spans="5:38"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  <c r="AL450" s="222"/>
    </row>
    <row r="451" spans="5:38"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  <c r="AL451" s="222"/>
    </row>
    <row r="452" spans="5:38"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  <c r="AL452" s="222"/>
    </row>
    <row r="453" spans="5:38"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  <c r="AL453" s="222"/>
    </row>
    <row r="454" spans="5:38"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  <c r="AL454" s="222"/>
    </row>
    <row r="455" spans="5:38"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  <c r="AL455" s="222"/>
    </row>
    <row r="456" spans="5:38"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  <c r="AL456" s="222"/>
    </row>
    <row r="457" spans="5:38"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  <c r="AL457" s="222"/>
    </row>
    <row r="458" spans="5:38"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  <c r="AL458" s="222"/>
    </row>
    <row r="459" spans="5:38"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  <c r="AL459" s="222"/>
    </row>
    <row r="460" spans="5:38"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  <c r="AL460" s="222"/>
    </row>
    <row r="461" spans="5:38"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  <c r="AL461" s="222"/>
    </row>
    <row r="462" spans="5:38"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  <c r="AL462" s="222"/>
    </row>
    <row r="463" spans="5:38"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  <c r="AL463" s="222"/>
    </row>
    <row r="464" spans="5:38"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  <c r="AL464" s="222"/>
    </row>
    <row r="465" spans="5:38"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  <c r="AL465" s="222"/>
    </row>
    <row r="466" spans="5:38"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  <c r="AL466" s="222"/>
    </row>
    <row r="467" spans="5:38"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  <c r="AL467" s="222"/>
    </row>
    <row r="468" spans="5:38"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  <c r="AL468" s="222"/>
    </row>
    <row r="469" spans="5:38"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  <c r="AL469" s="222"/>
    </row>
    <row r="470" spans="5:38"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  <c r="AL470" s="222"/>
    </row>
    <row r="471" spans="5:38"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  <c r="AL471" s="222"/>
    </row>
    <row r="472" spans="5:38"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  <c r="AL472" s="222"/>
    </row>
    <row r="473" spans="5:38"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  <c r="AL473" s="222"/>
    </row>
    <row r="474" spans="5:38"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  <c r="AL474" s="222"/>
    </row>
    <row r="475" spans="5:38"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  <c r="AL475" s="222"/>
    </row>
    <row r="476" spans="5:38"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  <c r="AL476" s="222"/>
    </row>
    <row r="477" spans="5:38"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  <c r="AL477" s="222"/>
    </row>
    <row r="478" spans="5:38"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  <c r="AL478" s="222"/>
    </row>
    <row r="479" spans="5:38"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  <c r="AL479" s="222"/>
    </row>
    <row r="480" spans="5:38"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  <c r="AL480" s="222"/>
    </row>
    <row r="481" spans="5:38"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  <c r="AL481" s="222"/>
    </row>
    <row r="482" spans="5:38"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  <c r="AL482" s="222"/>
    </row>
    <row r="483" spans="5:38"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  <c r="AL483" s="222"/>
    </row>
    <row r="484" spans="5:38"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  <c r="AL484" s="222"/>
    </row>
    <row r="485" spans="5:38"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  <c r="AL485" s="222"/>
    </row>
    <row r="486" spans="5:38"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  <c r="AL486" s="222"/>
    </row>
    <row r="487" spans="5:38"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  <c r="AL487" s="222"/>
    </row>
    <row r="488" spans="5:38"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  <c r="AL488" s="222"/>
    </row>
    <row r="489" spans="5:38"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  <c r="AL489" s="222"/>
    </row>
    <row r="490" spans="5:38"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  <c r="AL490" s="222"/>
    </row>
    <row r="491" spans="5:38"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  <c r="AL491" s="222"/>
    </row>
    <row r="492" spans="5:38"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  <c r="AL492" s="222"/>
    </row>
    <row r="493" spans="5:38"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  <c r="AL493" s="222"/>
    </row>
    <row r="494" spans="5:38"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  <c r="AL494" s="222"/>
    </row>
    <row r="495" spans="5:38"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  <c r="AL495" s="222"/>
    </row>
    <row r="496" spans="5:38"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  <c r="AL496" s="222"/>
    </row>
    <row r="497" spans="5:38"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  <c r="AL497" s="222"/>
    </row>
    <row r="498" spans="5:38"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  <c r="AL498" s="222"/>
    </row>
    <row r="499" spans="5:38"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  <c r="AL499" s="222"/>
    </row>
    <row r="500" spans="5:38"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  <c r="AL500" s="222"/>
    </row>
    <row r="501" spans="5:38"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  <c r="AL501" s="222"/>
    </row>
    <row r="502" spans="5:38"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  <c r="AL502" s="222"/>
    </row>
    <row r="503" spans="5:38"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  <c r="AL503" s="222"/>
    </row>
    <row r="504" spans="5:38"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  <c r="AL504" s="222"/>
    </row>
    <row r="505" spans="5:38"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  <c r="AL505" s="222"/>
    </row>
    <row r="506" spans="5:38"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  <c r="AL506" s="222"/>
    </row>
    <row r="507" spans="5:38"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  <c r="AL507" s="222"/>
    </row>
    <row r="508" spans="5:38"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  <c r="AL508" s="222"/>
    </row>
    <row r="509" spans="5:38"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  <c r="AL509" s="222"/>
    </row>
    <row r="510" spans="5:38"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  <c r="AL510" s="222"/>
    </row>
    <row r="511" spans="5:38"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  <c r="AL511" s="222"/>
    </row>
    <row r="512" spans="5:38"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  <c r="AL512" s="222"/>
    </row>
    <row r="513" spans="5:38"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  <c r="AL513" s="222"/>
    </row>
    <row r="514" spans="5:38"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  <c r="AL514" s="222"/>
    </row>
    <row r="515" spans="5:38"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  <c r="AL515" s="222"/>
    </row>
    <row r="516" spans="5:38"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  <c r="AL516" s="222"/>
    </row>
    <row r="517" spans="5:38"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  <c r="AL517" s="222"/>
    </row>
    <row r="518" spans="5:38"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  <c r="AL518" s="222"/>
    </row>
    <row r="519" spans="5:38"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  <c r="AL519" s="222"/>
    </row>
    <row r="520" spans="5:38"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  <c r="AL520" s="222"/>
    </row>
    <row r="521" spans="5:38"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  <c r="AL521" s="222"/>
    </row>
    <row r="522" spans="5:38"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  <c r="AL522" s="222"/>
    </row>
    <row r="523" spans="5:38"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  <c r="AL523" s="222"/>
    </row>
    <row r="524" spans="5:38"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  <c r="AL524" s="222"/>
    </row>
    <row r="525" spans="5:38"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  <c r="AL525" s="222"/>
    </row>
    <row r="526" spans="5:38"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  <c r="AL526" s="222"/>
    </row>
    <row r="527" spans="5:38"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  <c r="AL527" s="222"/>
    </row>
    <row r="528" spans="5:38"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  <c r="AL528" s="222"/>
    </row>
    <row r="529" spans="5:38"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  <c r="AL529" s="222"/>
    </row>
    <row r="530" spans="5:38"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  <c r="AL530" s="222"/>
    </row>
    <row r="531" spans="5:38"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  <c r="AL531" s="222"/>
    </row>
    <row r="532" spans="5:38"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  <c r="AL532" s="222"/>
    </row>
    <row r="533" spans="5:38"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  <c r="AL533" s="222"/>
    </row>
    <row r="534" spans="5:38"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</row>
    <row r="535" spans="5:38"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</row>
    <row r="536" spans="5:38"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  <c r="AL536" s="222"/>
    </row>
    <row r="537" spans="5:38"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  <c r="AL537" s="222"/>
    </row>
    <row r="538" spans="5:38"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  <c r="AL538" s="222"/>
    </row>
    <row r="539" spans="5:38"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  <c r="AL539" s="222"/>
    </row>
    <row r="540" spans="5:38"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  <c r="AL540" s="222"/>
    </row>
    <row r="541" spans="5:38"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  <c r="AL541" s="222"/>
    </row>
    <row r="542" spans="5:38"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  <c r="AL542" s="222"/>
    </row>
    <row r="543" spans="5:38"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  <c r="AL543" s="222"/>
    </row>
    <row r="544" spans="5:38"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  <c r="AL544" s="222"/>
    </row>
    <row r="545" spans="5:38"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  <c r="AL545" s="222"/>
    </row>
    <row r="546" spans="5:38"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  <c r="AL546" s="222"/>
    </row>
    <row r="547" spans="5:38"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  <c r="AL547" s="222"/>
    </row>
    <row r="548" spans="5:38"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  <c r="AL548" s="222"/>
    </row>
    <row r="549" spans="5:38"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  <c r="AL549" s="222"/>
    </row>
    <row r="550" spans="5:38"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  <c r="AL550" s="222"/>
    </row>
    <row r="551" spans="5:38"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  <c r="AL551" s="222"/>
    </row>
    <row r="552" spans="5:38"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  <c r="AL552" s="222"/>
    </row>
    <row r="553" spans="5:38"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  <c r="AL553" s="222"/>
    </row>
    <row r="554" spans="5:38"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  <c r="AL554" s="222"/>
    </row>
    <row r="555" spans="5:38"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  <c r="AL555" s="222"/>
    </row>
    <row r="556" spans="5:38"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  <c r="AL556" s="222"/>
    </row>
    <row r="557" spans="5:38"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  <c r="AL557" s="222"/>
    </row>
    <row r="558" spans="5:38"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  <c r="AL558" s="222"/>
    </row>
    <row r="559" spans="5:38"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  <c r="AL559" s="222"/>
    </row>
    <row r="560" spans="5:38"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  <c r="AL560" s="222"/>
    </row>
    <row r="561" spans="5:38"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  <c r="AL561" s="222"/>
    </row>
    <row r="562" spans="5:38"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  <c r="AL562" s="222"/>
    </row>
    <row r="563" spans="5:38"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  <c r="AL563" s="222"/>
    </row>
    <row r="564" spans="5:38"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  <c r="AL564" s="222"/>
    </row>
    <row r="565" spans="5:38"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  <c r="AL565" s="222"/>
    </row>
    <row r="566" spans="5:38"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  <c r="AL566" s="222"/>
    </row>
    <row r="567" spans="5:38"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  <c r="AL567" s="222"/>
    </row>
    <row r="568" spans="5:38"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  <c r="AL568" s="222"/>
    </row>
    <row r="569" spans="5:38"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  <c r="AL569" s="222"/>
    </row>
    <row r="570" spans="5:38"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  <c r="AL570" s="222"/>
    </row>
    <row r="571" spans="5:38"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  <c r="AL571" s="222"/>
    </row>
    <row r="572" spans="5:38"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  <c r="AL572" s="222"/>
    </row>
    <row r="573" spans="5:38"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  <c r="AL573" s="222"/>
    </row>
    <row r="574" spans="5:38"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  <c r="AL574" s="222"/>
    </row>
    <row r="575" spans="5:38"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  <c r="AL575" s="222"/>
    </row>
    <row r="576" spans="5:38"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  <c r="AL576" s="222"/>
    </row>
    <row r="577" spans="5:38"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  <c r="AL577" s="222"/>
    </row>
    <row r="578" spans="5:38"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  <c r="AL578" s="222"/>
    </row>
    <row r="579" spans="5:38"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  <c r="AL579" s="222"/>
    </row>
    <row r="580" spans="5:38"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  <c r="AL580" s="222"/>
    </row>
    <row r="581" spans="5:38"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  <c r="AL581" s="222"/>
    </row>
    <row r="582" spans="5:38"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  <c r="AL582" s="222"/>
    </row>
    <row r="583" spans="5:38"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  <c r="AL583" s="222"/>
    </row>
    <row r="584" spans="5:38"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  <c r="AL584" s="222"/>
    </row>
    <row r="585" spans="5:38"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  <c r="AL585" s="222"/>
    </row>
    <row r="586" spans="5:38"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  <c r="AL586" s="222"/>
    </row>
    <row r="587" spans="5:38"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  <c r="AL587" s="222"/>
    </row>
    <row r="588" spans="5:38"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  <c r="AL588" s="222"/>
    </row>
    <row r="589" spans="5:38"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  <c r="AL589" s="222"/>
    </row>
    <row r="590" spans="5:38"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  <c r="AL590" s="222"/>
    </row>
    <row r="591" spans="5:38"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  <c r="AL591" s="222"/>
    </row>
    <row r="592" spans="5:38"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  <c r="AL592" s="222"/>
    </row>
    <row r="593" spans="5:38"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  <c r="AL593" s="222"/>
    </row>
    <row r="594" spans="5:38"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  <c r="AL594" s="222"/>
    </row>
    <row r="595" spans="5:38"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  <c r="AL595" s="222"/>
    </row>
    <row r="596" spans="5:38"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  <c r="AL596" s="222"/>
    </row>
    <row r="597" spans="5:38"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  <c r="AL597" s="222"/>
    </row>
    <row r="598" spans="5:38"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  <c r="AL598" s="222"/>
    </row>
    <row r="599" spans="5:38"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  <c r="AL599" s="222"/>
    </row>
    <row r="600" spans="5:38"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  <c r="AL600" s="222"/>
    </row>
    <row r="601" spans="5:38"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  <c r="AL601" s="222"/>
    </row>
    <row r="602" spans="5:38"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  <c r="AL602" s="222"/>
    </row>
    <row r="603" spans="5:38"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  <c r="AL603" s="222"/>
    </row>
    <row r="604" spans="5:38"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  <c r="AL604" s="222"/>
    </row>
    <row r="605" spans="5:38"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  <c r="AL605" s="222"/>
    </row>
    <row r="606" spans="5:38"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  <c r="AL606" s="222"/>
    </row>
    <row r="607" spans="5:38"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  <c r="AL607" s="222"/>
    </row>
    <row r="608" spans="5:38"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  <c r="AL608" s="222"/>
    </row>
    <row r="609" spans="5:38"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  <c r="AL609" s="222"/>
    </row>
    <row r="610" spans="5:38"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  <c r="AL610" s="222"/>
    </row>
    <row r="611" spans="5:38"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  <c r="AL611" s="222"/>
    </row>
    <row r="612" spans="5:38"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  <c r="AL612" s="222"/>
    </row>
    <row r="613" spans="5:38"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  <c r="AL613" s="222"/>
    </row>
    <row r="614" spans="5:38"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  <c r="AL614" s="222"/>
    </row>
    <row r="615" spans="5:38"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  <c r="AL615" s="222"/>
    </row>
    <row r="616" spans="5:38"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  <c r="AL616" s="222"/>
    </row>
    <row r="617" spans="5:38"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  <c r="AL617" s="222"/>
    </row>
    <row r="618" spans="5:38"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  <c r="AL618" s="222"/>
    </row>
    <row r="619" spans="5:38"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  <c r="AL619" s="222"/>
    </row>
    <row r="620" spans="5:38"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  <c r="AL620" s="222"/>
    </row>
    <row r="621" spans="5:38"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  <c r="AL621" s="222"/>
    </row>
    <row r="622" spans="5:38"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  <c r="AL622" s="222"/>
    </row>
    <row r="623" spans="5:38"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  <c r="AL623" s="222"/>
    </row>
    <row r="624" spans="5:38"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  <c r="AL624" s="222"/>
    </row>
    <row r="625" spans="5:38"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  <c r="AL625" s="222"/>
    </row>
    <row r="626" spans="5:38"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  <c r="AL626" s="222"/>
    </row>
    <row r="627" spans="5:38"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  <c r="AL627" s="222"/>
    </row>
    <row r="628" spans="5:38"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  <c r="AL628" s="222"/>
    </row>
    <row r="629" spans="5:38"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  <c r="AL629" s="222"/>
    </row>
    <row r="630" spans="5:38"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  <c r="AL630" s="222"/>
    </row>
    <row r="631" spans="5:38"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  <c r="AL631" s="222"/>
    </row>
    <row r="632" spans="5:38"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  <c r="AL632" s="222"/>
    </row>
    <row r="633" spans="5:38"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  <c r="AL633" s="222"/>
    </row>
    <row r="634" spans="5:38"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  <c r="AL634" s="222"/>
    </row>
    <row r="635" spans="5:38"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  <c r="AL635" s="222"/>
    </row>
    <row r="636" spans="5:38"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  <c r="AL636" s="222"/>
    </row>
    <row r="637" spans="5:38"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  <c r="AL637" s="222"/>
    </row>
    <row r="638" spans="5:38"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  <c r="AL638" s="222"/>
    </row>
    <row r="639" spans="5:38"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  <c r="AL639" s="222"/>
    </row>
    <row r="640" spans="5:38"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  <c r="AL640" s="222"/>
    </row>
    <row r="641" spans="5:38"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  <c r="AL641" s="222"/>
    </row>
    <row r="642" spans="5:38"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  <c r="AL642" s="222"/>
    </row>
    <row r="643" spans="5:38"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  <c r="AL643" s="222"/>
    </row>
    <row r="644" spans="5:38"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  <c r="AL644" s="222"/>
    </row>
    <row r="645" spans="5:38"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  <c r="AL645" s="222"/>
    </row>
    <row r="646" spans="5:38"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  <c r="AL646" s="222"/>
    </row>
    <row r="647" spans="5:38"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  <c r="AL647" s="222"/>
    </row>
    <row r="648" spans="5:38"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  <c r="AL648" s="222"/>
    </row>
    <row r="649" spans="5:38"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  <c r="AL649" s="222"/>
    </row>
    <row r="650" spans="5:38"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  <c r="AL650" s="222"/>
    </row>
    <row r="651" spans="5:38"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  <c r="AL651" s="222"/>
    </row>
    <row r="652" spans="5:38"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  <c r="AL652" s="222"/>
    </row>
    <row r="653" spans="5:38"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  <c r="AL653" s="222"/>
    </row>
    <row r="654" spans="5:38"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  <c r="AL654" s="222"/>
    </row>
    <row r="655" spans="5:38"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  <c r="AL655" s="222"/>
    </row>
    <row r="656" spans="5:38"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  <c r="AL656" s="222"/>
    </row>
    <row r="657" spans="5:38"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  <c r="AL657" s="222"/>
    </row>
    <row r="658" spans="5:38"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  <c r="AL658" s="222"/>
    </row>
    <row r="659" spans="5:38"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  <c r="AL659" s="222"/>
    </row>
    <row r="660" spans="5:38"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  <c r="AL660" s="222"/>
    </row>
    <row r="661" spans="5:38"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  <c r="AL661" s="222"/>
    </row>
    <row r="662" spans="5:38"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  <c r="AL662" s="222"/>
    </row>
    <row r="663" spans="5:38"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  <c r="AL663" s="222"/>
    </row>
    <row r="664" spans="5:38"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  <c r="AL664" s="222"/>
    </row>
    <row r="665" spans="5:38"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  <c r="AL665" s="222"/>
    </row>
    <row r="666" spans="5:38"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  <c r="AL666" s="222"/>
    </row>
    <row r="667" spans="5:38"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  <c r="AL667" s="222"/>
    </row>
    <row r="668" spans="5:38"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  <c r="AL668" s="222"/>
    </row>
    <row r="669" spans="5:38"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  <c r="AL669" s="222"/>
    </row>
    <row r="670" spans="5:38"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  <c r="AL670" s="222"/>
    </row>
    <row r="671" spans="5:38"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  <c r="AL671" s="222"/>
    </row>
    <row r="672" spans="5:38"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  <c r="AL672" s="222"/>
    </row>
    <row r="673" spans="5:38"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  <c r="AL673" s="222"/>
    </row>
    <row r="674" spans="5:38"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  <c r="AL674" s="222"/>
    </row>
    <row r="675" spans="5:38"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  <c r="AL675" s="222"/>
    </row>
  </sheetData>
  <sheetProtection selectLockedCells="1" formatCells="0" formatColumns="0" formatRows="0" deleteRows="0"/>
  <mergeCells count="255">
    <mergeCell ref="C5:F5"/>
    <mergeCell ref="H5:L5"/>
    <mergeCell ref="C6:F6"/>
    <mergeCell ref="H6:L6"/>
    <mergeCell ref="AI7:AL7"/>
    <mergeCell ref="AI8:AL8"/>
    <mergeCell ref="U9:W9"/>
    <mergeCell ref="X9:Y9"/>
    <mergeCell ref="C11:D11"/>
    <mergeCell ref="T11:AD11"/>
    <mergeCell ref="AI11:AL11"/>
    <mergeCell ref="C12:D12"/>
    <mergeCell ref="E12:F12"/>
    <mergeCell ref="G12:H12"/>
    <mergeCell ref="I12:J12"/>
    <mergeCell ref="K12:L12"/>
    <mergeCell ref="M12:N12"/>
    <mergeCell ref="C13:D13"/>
    <mergeCell ref="E13:F13"/>
    <mergeCell ref="G13:H13"/>
    <mergeCell ref="I13:J13"/>
    <mergeCell ref="K13:L13"/>
    <mergeCell ref="M13:N13"/>
    <mergeCell ref="V13:AD13"/>
    <mergeCell ref="C14:D14"/>
    <mergeCell ref="E14:F14"/>
    <mergeCell ref="G14:H14"/>
    <mergeCell ref="I14:J14"/>
    <mergeCell ref="K14:L14"/>
    <mergeCell ref="M14:N14"/>
    <mergeCell ref="C15:D15"/>
    <mergeCell ref="E15:F15"/>
    <mergeCell ref="G15:H15"/>
    <mergeCell ref="I15:J15"/>
    <mergeCell ref="K15:L15"/>
    <mergeCell ref="M15:N15"/>
    <mergeCell ref="W15:Z15"/>
    <mergeCell ref="AA15:AD15"/>
    <mergeCell ref="I16:J16"/>
    <mergeCell ref="K16:L16"/>
    <mergeCell ref="M16:N16"/>
    <mergeCell ref="E18:AJ18"/>
    <mergeCell ref="AF19:AJ19"/>
    <mergeCell ref="B20:D20"/>
    <mergeCell ref="C105:D105"/>
    <mergeCell ref="F105:I105"/>
    <mergeCell ref="L105:M105"/>
    <mergeCell ref="N105:O105"/>
    <mergeCell ref="R105:T105"/>
    <mergeCell ref="F106:I106"/>
    <mergeCell ref="R106:U106"/>
    <mergeCell ref="C108:D108"/>
    <mergeCell ref="F108:I108"/>
    <mergeCell ref="L108:M108"/>
    <mergeCell ref="R108:T108"/>
    <mergeCell ref="F109:I109"/>
    <mergeCell ref="R109:U109"/>
    <mergeCell ref="F112:G112"/>
    <mergeCell ref="J112:K112"/>
    <mergeCell ref="N112:Q112"/>
    <mergeCell ref="N113:R113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7:A48"/>
    <mergeCell ref="A49:A50"/>
    <mergeCell ref="A51:A52"/>
    <mergeCell ref="A53:A54"/>
    <mergeCell ref="A59:A60"/>
    <mergeCell ref="A61:A62"/>
    <mergeCell ref="A65:A66"/>
    <mergeCell ref="A67:A68"/>
    <mergeCell ref="A69:A70"/>
    <mergeCell ref="A71:A72"/>
    <mergeCell ref="A73:A74"/>
    <mergeCell ref="A75:A76"/>
    <mergeCell ref="A81:A82"/>
    <mergeCell ref="A83:A84"/>
    <mergeCell ref="A85:A86"/>
    <mergeCell ref="A89:A90"/>
    <mergeCell ref="A95:A96"/>
    <mergeCell ref="A99:A100"/>
    <mergeCell ref="A101:A102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101:C102"/>
    <mergeCell ref="D101:D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M25:AM26"/>
    <mergeCell ref="AM27:AM28"/>
    <mergeCell ref="AM29:AM30"/>
    <mergeCell ref="AM31:AM32"/>
    <mergeCell ref="AM33:AM34"/>
    <mergeCell ref="AM35:AM36"/>
    <mergeCell ref="AM37:AM38"/>
    <mergeCell ref="AM39:AM40"/>
    <mergeCell ref="AM41:AM42"/>
    <mergeCell ref="AM43:AM44"/>
    <mergeCell ref="AM45:AM46"/>
    <mergeCell ref="AM47:AM48"/>
    <mergeCell ref="AM49:AM50"/>
    <mergeCell ref="AM51:AM52"/>
    <mergeCell ref="AM53:AM54"/>
    <mergeCell ref="AM55:AM56"/>
    <mergeCell ref="AM57:AM58"/>
    <mergeCell ref="AM59:AM60"/>
    <mergeCell ref="AM61:AM62"/>
    <mergeCell ref="AM63:AM64"/>
    <mergeCell ref="AM65:AM66"/>
    <mergeCell ref="AM67:AM68"/>
    <mergeCell ref="AM69:AM70"/>
    <mergeCell ref="AM71:AM72"/>
    <mergeCell ref="AM73:AM74"/>
    <mergeCell ref="AM75:AM76"/>
    <mergeCell ref="AM77:AM78"/>
    <mergeCell ref="AM79:AM80"/>
    <mergeCell ref="AM81:AM82"/>
    <mergeCell ref="AM83:AM84"/>
    <mergeCell ref="AM85:AM86"/>
    <mergeCell ref="AM87:AM88"/>
    <mergeCell ref="AM89:AM90"/>
    <mergeCell ref="AM91:AM92"/>
    <mergeCell ref="AM93:AM94"/>
    <mergeCell ref="AM95:AM96"/>
    <mergeCell ref="AM97:AM98"/>
    <mergeCell ref="AM99:AM100"/>
    <mergeCell ref="AI9:AL10"/>
    <mergeCell ref="B9:D10"/>
    <mergeCell ref="E9:F11"/>
    <mergeCell ref="G9:H11"/>
    <mergeCell ref="I9:J11"/>
    <mergeCell ref="K9:L11"/>
    <mergeCell ref="M9:N11"/>
    <mergeCell ref="B18:D19"/>
    <mergeCell ref="AI12:AL14"/>
    <mergeCell ref="AN27:AO28"/>
    <mergeCell ref="E101:AM102"/>
  </mergeCells>
  <pageMargins left="0.314583333333333" right="0" top="0.196850393700787" bottom="0.354166666666667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2024-03-29T09:51:00Z</cp:lastPrinted>
  <dcterms:modified xsi:type="dcterms:W3CDTF">2026-03-27T07:16:53Z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3322ACD89D584C8497ED7942562B70A7_12</vt:lpwstr>
  </property>
  <property fmtid="{D5CDD505-2E9C-101B-9397-08002B2CF9AE}" pid="19" name="KSOProductBuildVer">
    <vt:lpwstr>1049-12.2.0.23196</vt:lpwstr>
  </property>
</Properties>
</file>