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/>
  </bookViews>
  <sheets>
    <sheet name="меню шаблон " sheetId="54" r:id="rId1"/>
    <sheet name="меню шаблон  (2)" sheetId="65" r:id="rId2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'!$A$4:$V$58</definedName>
    <definedName name="_xlnm.Print_Area" localSheetId="1">'меню шаблон  (2)'!$A$4:$V$58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<sst xmlns="http://schemas.openxmlformats.org/spreadsheetml/2006/main" count="431" uniqueCount="139">
  <si>
    <t>Утверждаю</t>
  </si>
  <si>
    <t>Утв. Приказом Минфина  РФ от 30 декабря 2008 г.  № 148н</t>
  </si>
  <si>
    <t>ЗАВЕДУЮЩИЙ</t>
  </si>
  <si>
    <t xml:space="preserve">Галянт О.В. </t>
  </si>
  <si>
    <t>Меню-требование на выдачу продуктов питания № _________</t>
  </si>
  <si>
    <t>(подпись)</t>
  </si>
  <si>
    <t>(расшифровка подписи)</t>
  </si>
  <si>
    <t>24 февраля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</si>
  <si>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</si>
  <si>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</si>
  <si>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</si>
  <si>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</si>
  <si>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</si>
  <si>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</si>
  <si>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</si>
  <si>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</si>
  <si>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</si>
  <si>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февраля</t>
  </si>
  <si>
    <t>2026 года</t>
  </si>
  <si>
    <t xml:space="preserve"> 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</si>
  <si>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</si>
  <si>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</si>
  <si>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</si>
  <si>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</si>
  <si>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</si>
  <si>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</si>
  <si>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</si>
  <si>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</si>
  <si>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</si>
  <si>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</si>
  <si>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</si>
  <si>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</si>
  <si>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</si>
  <si>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</si>
  <si>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</si>
  <si>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</si>
  <si>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</si>
  <si>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</si>
  <si>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</si>
  <si>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</si>
  <si>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</si>
  <si>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Бутерброд с маслом </t>
  </si>
  <si>
    <t xml:space="preserve">Суп молочный макаронный </t>
  </si>
  <si>
    <t>Чай с сахаром</t>
  </si>
  <si>
    <t>ВТОРОЙ ЗАВТРАК</t>
  </si>
  <si>
    <t>Яблоки</t>
  </si>
  <si>
    <t>ОБЕД</t>
  </si>
  <si>
    <t>Суп гороховый</t>
  </si>
  <si>
    <t xml:space="preserve">Каша гречневая </t>
  </si>
  <si>
    <t>Фрикадельки из курицы</t>
  </si>
  <si>
    <t>Соус №348</t>
  </si>
  <si>
    <t>Салат из квашеной капусты</t>
  </si>
  <si>
    <t>Кисель из повидла</t>
  </si>
  <si>
    <t>Хлеб пшеничный</t>
  </si>
  <si>
    <t>Хлеб ржаной</t>
  </si>
  <si>
    <t>Гренки из пшеничного хлеба</t>
  </si>
  <si>
    <t>ПОЛДНИК</t>
  </si>
  <si>
    <t>Винегрет овощной</t>
  </si>
  <si>
    <t>Чай с лимоном</t>
  </si>
  <si>
    <t>на    довольствующихся</t>
  </si>
  <si>
    <t>на персонал</t>
  </si>
  <si>
    <t>Выход --- вес  порций</t>
  </si>
  <si>
    <t>30/10</t>
  </si>
  <si>
    <t>200/2</t>
  </si>
  <si>
    <t>180</t>
  </si>
  <si>
    <t>100</t>
  </si>
  <si>
    <t>200</t>
  </si>
  <si>
    <t>150/5</t>
  </si>
  <si>
    <t>80</t>
  </si>
  <si>
    <t>45</t>
  </si>
  <si>
    <t>70</t>
  </si>
  <si>
    <t>19</t>
  </si>
  <si>
    <t>28</t>
  </si>
  <si>
    <t>15</t>
  </si>
  <si>
    <t>60</t>
  </si>
  <si>
    <t>Количество порций</t>
  </si>
  <si>
    <t>Вода</t>
  </si>
  <si>
    <t>г.</t>
  </si>
  <si>
    <t>кг.</t>
  </si>
  <si>
    <t>Молоко</t>
  </si>
  <si>
    <t>Масло сливочное</t>
  </si>
  <si>
    <t xml:space="preserve">Повидло </t>
  </si>
  <si>
    <t>Сахар</t>
  </si>
  <si>
    <t>Соль</t>
  </si>
  <si>
    <t>Масло растительное</t>
  </si>
  <si>
    <t>Сыр российский</t>
  </si>
  <si>
    <t xml:space="preserve">Макаронные изделия </t>
  </si>
  <si>
    <t xml:space="preserve">Картофель </t>
  </si>
  <si>
    <t>Лук репчатый</t>
  </si>
  <si>
    <t>Морковь</t>
  </si>
  <si>
    <t>Мука пшеничная</t>
  </si>
  <si>
    <t xml:space="preserve">Капуста квашенная </t>
  </si>
  <si>
    <t>Сметана</t>
  </si>
  <si>
    <t>Куры</t>
  </si>
  <si>
    <t>Горох</t>
  </si>
  <si>
    <t xml:space="preserve">Крупа гречневая </t>
  </si>
  <si>
    <t>Томатное пюре</t>
  </si>
  <si>
    <t xml:space="preserve">Крахмал </t>
  </si>
  <si>
    <t>Яйцо</t>
  </si>
  <si>
    <t>3 шт</t>
  </si>
  <si>
    <t>Творог</t>
  </si>
  <si>
    <t xml:space="preserve">Лимон </t>
  </si>
  <si>
    <t>Крупа манная</t>
  </si>
  <si>
    <t>Свекла</t>
  </si>
  <si>
    <t xml:space="preserve">Сыр </t>
  </si>
  <si>
    <t>Сухари панировочные</t>
  </si>
  <si>
    <t>Чай</t>
  </si>
  <si>
    <t>Огурец соленый</t>
  </si>
  <si>
    <t xml:space="preserve">Всего позиций </t>
  </si>
  <si>
    <t>Двадцать пять</t>
  </si>
  <si>
    <t>Медсестра</t>
  </si>
  <si>
    <t>Л.А.Будзинская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</si>
  <si>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</si>
  <si>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</si>
  <si>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</si>
  <si>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</si>
  <si>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</si>
  <si>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</si>
  <si>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</si>
  <si>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</si>
  <si>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</si>
  <si>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</si>
  <si>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 xml:space="preserve"> 24 февраля 2026 года</t>
  </si>
  <si>
    <t>детский сад от 1,6-3 лет</t>
  </si>
  <si>
    <t>Яйцо вареное</t>
  </si>
  <si>
    <t>150/1,5</t>
  </si>
  <si>
    <t>150</t>
  </si>
  <si>
    <t>100/5</t>
  </si>
  <si>
    <t>25</t>
  </si>
  <si>
    <t>24</t>
  </si>
  <si>
    <t>46</t>
  </si>
  <si>
    <t>40</t>
  </si>
  <si>
    <t>27,5</t>
  </si>
  <si>
    <t xml:space="preserve">Огурцы консервированные </t>
  </si>
  <si>
    <t>Яйца</t>
  </si>
  <si>
    <t>4 шт</t>
  </si>
  <si>
    <t>Помидоры свежие</t>
  </si>
  <si>
    <t>Виноград</t>
  </si>
  <si>
    <t>Двадцать шесть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</si>
</sst>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b/>
      <sz val="24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9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3" borderId="3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36" applyNumberFormat="0" applyFill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4" borderId="38" applyNumberFormat="0" applyAlignment="0" applyProtection="0">
      <alignment vertical="center"/>
    </xf>
    <xf numFmtId="0" fontId="41" fillId="5" borderId="39" applyNumberFormat="0" applyAlignment="0" applyProtection="0">
      <alignment vertical="center"/>
    </xf>
    <xf numFmtId="0" fontId="42" fillId="5" borderId="38" applyNumberFormat="0" applyAlignment="0" applyProtection="0">
      <alignment vertical="center"/>
    </xf>
    <xf numFmtId="0" fontId="43" fillId="6" borderId="40" applyNumberFormat="0" applyAlignment="0" applyProtection="0">
      <alignment vertical="center"/>
    </xf>
    <xf numFmtId="0" fontId="44" fillId="0" borderId="41" applyNumberFormat="0" applyFill="0" applyAlignment="0" applyProtection="0">
      <alignment vertical="center"/>
    </xf>
    <xf numFmtId="0" fontId="45" fillId="0" borderId="42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</cellStyleXfs>
  <cellXfs count="209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2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wrapText="1"/>
    </xf>
    <xf numFmtId="0" fontId="5" fillId="0" borderId="2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9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2" fillId="0" borderId="16" xfId="0" applyNumberFormat="1" applyFont="1" applyBorder="1" applyAlignment="1" applyProtection="1">
      <alignment horizontal="center"/>
      <protection locked="0"/>
    </xf>
    <xf numFmtId="0" fontId="22" fillId="0" borderId="31" xfId="0" applyNumberFormat="1" applyFont="1" applyBorder="1" applyAlignment="1">
      <alignment horizontal="center"/>
    </xf>
    <xf numFmtId="0" fontId="23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30" xfId="0" applyNumberFormat="1" applyFont="1" applyBorder="1" applyAlignment="1">
      <alignment horizontal="center" vertical="center"/>
    </xf>
    <xf numFmtId="0" fontId="24" fillId="0" borderId="30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/>
    </xf>
    <xf numFmtId="180" fontId="7" fillId="0" borderId="29" xfId="0" applyNumberFormat="1" applyFont="1" applyBorder="1" applyAlignment="1">
      <alignment horizontal="center" vertical="center"/>
    </xf>
    <xf numFmtId="0" fontId="24" fillId="0" borderId="29" xfId="0" applyNumberFormat="1" applyFont="1" applyBorder="1" applyAlignment="1">
      <alignment horizontal="center" vertical="center"/>
    </xf>
    <xf numFmtId="0" fontId="25" fillId="0" borderId="22" xfId="0" applyFont="1" applyBorder="1" applyAlignment="1">
      <alignment horizontal="center"/>
    </xf>
    <xf numFmtId="0" fontId="25" fillId="0" borderId="0" xfId="0" applyFont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4" fillId="2" borderId="30" xfId="0" applyNumberFormat="1" applyFont="1" applyFill="1" applyBorder="1" applyAlignment="1">
      <alignment horizontal="center" vertical="center"/>
    </xf>
    <xf numFmtId="0" fontId="7" fillId="2" borderId="27" xfId="0" applyNumberFormat="1" applyFont="1" applyFill="1" applyBorder="1" applyAlignment="1">
      <alignment horizontal="center"/>
    </xf>
    <xf numFmtId="0" fontId="24" fillId="2" borderId="29" xfId="0" applyNumberFormat="1" applyFont="1" applyFill="1" applyBorder="1" applyAlignment="1">
      <alignment horizontal="center" vertical="center"/>
    </xf>
    <xf numFmtId="0" fontId="26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49" fontId="9" fillId="0" borderId="34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12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12" fillId="0" borderId="27" xfId="0" applyFont="1" applyBorder="1" applyAlignment="1" applyProtection="1">
      <alignment horizontal="center" wrapText="1"/>
      <protection locked="0"/>
    </xf>
    <xf numFmtId="180" fontId="7" fillId="0" borderId="28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7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28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0" fontId="29" fillId="0" borderId="0" xfId="0" applyFont="1"/>
    <xf numFmtId="0" fontId="30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4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tabSelected="1" zoomScale="50" zoomScaleNormal="50" zoomScaleSheetLayoutView="75" topLeftCell="A21" workbookViewId="0">
      <selection activeCell="A3" sqref="A3:AN116"/>
    </sheetView>
  </sheetViews>
  <sheetFormatPr defaultColWidth="9" defaultRowHeight="13.2"/>
  <cols>
    <col min="1" max="1" width="48" customWidth="1"/>
    <col min="2" max="2" width="6.71296296296296" customWidth="1"/>
    <col min="3" max="3" width="7.33333333333333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" customWidth="1"/>
    <col min="13" max="14" width="16.712962962963" customWidth="1"/>
    <col min="15" max="15" width="17.287037037037" customWidth="1"/>
    <col min="16" max="16" width="17.6574074074074" customWidth="1"/>
    <col min="17" max="17" width="13.712962962963" customWidth="1"/>
    <col min="18" max="18" width="11.712962962963" customWidth="1"/>
    <col min="19" max="20" width="11" customWidth="1"/>
    <col min="21" max="21" width="8" customWidth="1"/>
    <col min="22" max="22" width="13.8518518518519" customWidth="1"/>
    <col min="23" max="23" width="13.712962962963" customWidth="1"/>
    <col min="24" max="24" width="15.1111111111111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4" t="s">
        <v>4</v>
      </c>
      <c r="O5" s="74"/>
      <c r="P5" s="74"/>
      <c r="Q5" s="74"/>
      <c r="R5" s="74"/>
      <c r="S5" s="74"/>
      <c r="T5" s="74"/>
      <c r="U5" s="74"/>
      <c r="V5" s="6"/>
      <c r="W5" s="6"/>
      <c r="X5" s="6"/>
      <c r="Y5" s="6"/>
      <c r="Z5" s="99"/>
      <c r="AA5" s="6"/>
      <c r="AB5" s="6"/>
      <c r="AC5" s="6"/>
      <c r="AD5" s="6"/>
      <c r="AE5" s="6"/>
      <c r="AF5" s="6"/>
      <c r="AG5" s="116"/>
      <c r="AH5" s="116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7"/>
      <c r="AH6" s="117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118" t="s">
        <v>8</v>
      </c>
      <c r="AI7" s="119"/>
      <c r="AJ7" s="119"/>
      <c r="AK7" s="120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3"/>
      <c r="T8" s="83"/>
      <c r="U8" s="83"/>
      <c r="V8" s="83"/>
      <c r="W8" s="83"/>
      <c r="X8" s="83"/>
      <c r="Y8" s="83"/>
      <c r="Z8" s="93"/>
      <c r="AA8" s="93"/>
      <c r="AB8" s="93"/>
      <c r="AC8" s="93"/>
      <c r="AD8" s="93"/>
      <c r="AE8" s="83"/>
      <c r="AF8" s="83"/>
      <c r="AG8" s="121" t="s">
        <v>9</v>
      </c>
      <c r="AH8" s="118">
        <v>504202</v>
      </c>
      <c r="AI8" s="119"/>
      <c r="AJ8" s="119"/>
      <c r="AK8" s="120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5"/>
      <c r="O9" s="75"/>
      <c r="Q9" s="84" t="s">
        <v>16</v>
      </c>
      <c r="R9" s="85">
        <v>25</v>
      </c>
      <c r="S9" s="86"/>
      <c r="T9" s="85" t="s">
        <v>17</v>
      </c>
      <c r="U9" s="85"/>
      <c r="V9" s="85"/>
      <c r="W9" s="87" t="s">
        <v>18</v>
      </c>
      <c r="X9" s="87"/>
      <c r="Y9" s="100"/>
      <c r="Z9" s="93"/>
      <c r="AA9" s="93"/>
      <c r="AB9" s="93"/>
      <c r="AC9" s="93"/>
      <c r="AD9" s="93"/>
      <c r="AE9" s="93"/>
      <c r="AF9" s="83"/>
      <c r="AG9" s="93"/>
      <c r="AH9" s="122"/>
      <c r="AI9" s="122"/>
      <c r="AJ9" s="122"/>
      <c r="AK9" s="122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5"/>
      <c r="O10" s="75"/>
      <c r="P10" s="75"/>
      <c r="Q10" s="6"/>
      <c r="R10" s="6"/>
      <c r="S10" s="83"/>
      <c r="T10" s="83" t="s">
        <v>19</v>
      </c>
      <c r="U10" s="83"/>
      <c r="V10" s="83"/>
      <c r="W10" s="83"/>
      <c r="X10" s="83"/>
      <c r="Y10" s="83"/>
      <c r="Z10" s="93"/>
      <c r="AA10" s="93"/>
      <c r="AB10" s="93"/>
      <c r="AC10" s="93"/>
      <c r="AD10" s="93"/>
      <c r="AE10" s="93"/>
      <c r="AF10" s="83"/>
      <c r="AG10" s="121" t="s">
        <v>20</v>
      </c>
      <c r="AH10" s="122"/>
      <c r="AI10" s="122"/>
      <c r="AJ10" s="122"/>
      <c r="AK10" s="122"/>
    </row>
    <row r="11" ht="55.5" customHeight="1" spans="1:37">
      <c r="A11" s="15" t="s">
        <v>21</v>
      </c>
      <c r="B11" s="14" t="s">
        <v>22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5"/>
      <c r="O11" s="75"/>
      <c r="P11" s="75"/>
      <c r="Q11" s="88" t="s">
        <v>23</v>
      </c>
      <c r="R11" s="89"/>
      <c r="S11" s="90" t="s">
        <v>24</v>
      </c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3"/>
      <c r="AE11" s="83"/>
      <c r="AF11" s="83"/>
      <c r="AG11" s="121" t="s">
        <v>25</v>
      </c>
      <c r="AH11" s="77"/>
      <c r="AI11" s="77"/>
      <c r="AJ11" s="77"/>
      <c r="AK11" s="77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6"/>
      <c r="O12" s="76"/>
      <c r="P12" s="76"/>
      <c r="Q12" s="89"/>
      <c r="R12" s="89"/>
      <c r="S12" s="83"/>
      <c r="T12" s="83"/>
      <c r="U12" s="92"/>
      <c r="V12" s="92"/>
      <c r="W12" s="92"/>
      <c r="X12" s="92"/>
      <c r="Y12" s="92"/>
      <c r="Z12" s="93"/>
      <c r="AA12" s="93"/>
      <c r="AB12" s="93"/>
      <c r="AC12" s="93"/>
      <c r="AD12" s="93"/>
      <c r="AE12" s="83"/>
      <c r="AF12" s="83"/>
      <c r="AG12" s="83"/>
      <c r="AH12" s="123"/>
      <c r="AI12" s="124"/>
      <c r="AJ12" s="124"/>
      <c r="AK12" s="125"/>
    </row>
    <row r="13" s="1" customFormat="1" ht="26.25" customHeight="1" spans="1:37">
      <c r="A13" s="18" t="s">
        <v>26</v>
      </c>
      <c r="B13" s="19">
        <v>185</v>
      </c>
      <c r="C13" s="19"/>
      <c r="D13" s="19">
        <v>185</v>
      </c>
      <c r="E13" s="19"/>
      <c r="F13" s="19">
        <v>19</v>
      </c>
      <c r="G13" s="19"/>
      <c r="H13" s="19">
        <f>F13*D13</f>
        <v>3515</v>
      </c>
      <c r="I13" s="19"/>
      <c r="J13" s="77"/>
      <c r="K13" s="77"/>
      <c r="L13" s="77"/>
      <c r="M13" s="77"/>
      <c r="N13" s="78"/>
      <c r="O13" s="78"/>
      <c r="P13" s="78"/>
      <c r="Q13" s="88" t="s">
        <v>27</v>
      </c>
      <c r="R13" s="89"/>
      <c r="S13" s="93"/>
      <c r="T13" s="94"/>
      <c r="U13" s="95" t="s">
        <v>28</v>
      </c>
      <c r="V13" s="95"/>
      <c r="W13" s="95"/>
      <c r="X13" s="95"/>
      <c r="Y13" s="95"/>
      <c r="Z13" s="95"/>
      <c r="AA13" s="95"/>
      <c r="AB13" s="95"/>
      <c r="AC13" s="95"/>
      <c r="AD13" s="93"/>
      <c r="AE13" s="83"/>
      <c r="AF13" s="83"/>
      <c r="AG13" s="83"/>
      <c r="AH13" s="126"/>
      <c r="AI13" s="127"/>
      <c r="AJ13" s="127"/>
      <c r="AK13" s="128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7"/>
      <c r="K14" s="77"/>
      <c r="L14" s="77"/>
      <c r="M14" s="77"/>
      <c r="N14" s="78"/>
      <c r="O14" s="78"/>
      <c r="P14" s="78"/>
      <c r="Q14" s="89"/>
      <c r="R14" s="89"/>
      <c r="S14" s="83"/>
      <c r="T14" s="89"/>
      <c r="U14" s="96"/>
      <c r="V14" s="96"/>
      <c r="W14" s="96"/>
      <c r="X14" s="96"/>
      <c r="Y14" s="96"/>
      <c r="Z14" s="94"/>
      <c r="AA14" s="94"/>
      <c r="AB14" s="94"/>
      <c r="AC14" s="94"/>
      <c r="AD14" s="93"/>
      <c r="AE14" s="83"/>
      <c r="AF14" s="83"/>
      <c r="AG14" s="83"/>
      <c r="AH14" s="129"/>
      <c r="AI14" s="9"/>
      <c r="AJ14" s="9"/>
      <c r="AK14" s="130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7"/>
      <c r="K15" s="77"/>
      <c r="L15" s="77"/>
      <c r="M15" s="77"/>
      <c r="N15" s="78"/>
      <c r="O15" s="78"/>
      <c r="P15" s="78"/>
      <c r="Q15" s="88" t="s">
        <v>29</v>
      </c>
      <c r="R15" s="89"/>
      <c r="S15" s="93"/>
      <c r="T15" s="89"/>
      <c r="U15" s="89" t="s">
        <v>30</v>
      </c>
      <c r="V15" s="97" t="s">
        <v>31</v>
      </c>
      <c r="W15" s="98"/>
      <c r="X15" s="98"/>
      <c r="Y15" s="98"/>
      <c r="Z15" s="98" t="s">
        <v>19</v>
      </c>
      <c r="AA15" s="98"/>
      <c r="AB15" s="98"/>
      <c r="AC15" s="98"/>
      <c r="AD15" s="93"/>
      <c r="AE15" s="100"/>
      <c r="AF15" s="83"/>
      <c r="AG15" s="83"/>
      <c r="AH15" s="131"/>
      <c r="AI15" s="131"/>
      <c r="AJ15" s="131"/>
      <c r="AK15" s="131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3515</v>
      </c>
      <c r="I16" s="19"/>
      <c r="J16" s="77"/>
      <c r="K16" s="77"/>
      <c r="L16" s="77"/>
      <c r="M16" s="77"/>
      <c r="N16" s="78"/>
      <c r="O16" s="78"/>
      <c r="P16" s="78"/>
      <c r="Q16" s="89"/>
      <c r="R16" s="89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2"/>
      <c r="AJ18" s="133" t="s">
        <v>35</v>
      </c>
      <c r="AK18" s="134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1"/>
      <c r="AF19" s="101"/>
      <c r="AG19" s="101"/>
      <c r="AH19" s="101"/>
      <c r="AI19" s="135"/>
      <c r="AJ19" s="136"/>
      <c r="AK19" s="137"/>
    </row>
    <row r="20" s="2" customFormat="1" ht="24" customHeight="1" spans="1:38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2"/>
      <c r="AF20" s="33"/>
      <c r="AG20" s="59"/>
      <c r="AH20" s="59"/>
      <c r="AI20" s="59"/>
      <c r="AJ20" s="138"/>
      <c r="AK20" s="139"/>
      <c r="AL20" s="140"/>
    </row>
    <row r="21" ht="214.9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43</v>
      </c>
      <c r="H21" s="37" t="s">
        <v>44</v>
      </c>
      <c r="I21" s="37" t="s">
        <v>45</v>
      </c>
      <c r="J21" s="79"/>
      <c r="K21" s="37" t="s">
        <v>46</v>
      </c>
      <c r="L21" s="37" t="s">
        <v>47</v>
      </c>
      <c r="M21" s="37" t="s">
        <v>48</v>
      </c>
      <c r="N21" s="37" t="s">
        <v>49</v>
      </c>
      <c r="O21" s="37" t="s">
        <v>50</v>
      </c>
      <c r="P21" s="37" t="s">
        <v>51</v>
      </c>
      <c r="Q21" s="37" t="s">
        <v>52</v>
      </c>
      <c r="R21" s="37" t="s">
        <v>53</v>
      </c>
      <c r="S21" s="37" t="s">
        <v>54</v>
      </c>
      <c r="T21" s="37" t="s">
        <v>55</v>
      </c>
      <c r="U21" s="37"/>
      <c r="V21" s="37" t="s">
        <v>56</v>
      </c>
      <c r="W21" s="37" t="s">
        <v>57</v>
      </c>
      <c r="X21" s="37" t="s">
        <v>58</v>
      </c>
      <c r="Y21" s="37"/>
      <c r="Z21" s="103"/>
      <c r="AA21" s="103"/>
      <c r="AB21" s="103"/>
      <c r="AC21" s="103"/>
      <c r="AD21" s="103"/>
      <c r="AE21" s="104"/>
      <c r="AF21" s="105"/>
      <c r="AG21" s="141"/>
      <c r="AH21" s="141"/>
      <c r="AI21" s="141"/>
      <c r="AJ21" s="142"/>
      <c r="AK21" s="143" t="s">
        <v>59</v>
      </c>
      <c r="AL21" s="144" t="s">
        <v>60</v>
      </c>
      <c r="AM21" s="145"/>
      <c r="AN21" s="145"/>
      <c r="AO21" s="145"/>
    </row>
    <row r="22" s="3" customFormat="1" ht="15" customHeight="1" spans="1:41">
      <c r="A22" s="38">
        <v>1</v>
      </c>
      <c r="B22" s="38">
        <v>2</v>
      </c>
      <c r="C22" s="39">
        <v>3</v>
      </c>
      <c r="D22" s="40">
        <v>4</v>
      </c>
      <c r="E22" s="41">
        <v>5</v>
      </c>
      <c r="F22" s="41">
        <v>6</v>
      </c>
      <c r="G22" s="40">
        <v>7</v>
      </c>
      <c r="H22" s="41">
        <v>8</v>
      </c>
      <c r="I22" s="41">
        <v>9</v>
      </c>
      <c r="J22" s="41">
        <v>10</v>
      </c>
      <c r="K22" s="41">
        <v>11</v>
      </c>
      <c r="L22" s="41"/>
      <c r="M22" s="41">
        <v>14</v>
      </c>
      <c r="N22" s="41">
        <v>13</v>
      </c>
      <c r="O22" s="41">
        <v>15</v>
      </c>
      <c r="P22" s="41">
        <v>13</v>
      </c>
      <c r="Q22" s="41">
        <v>15</v>
      </c>
      <c r="R22" s="41">
        <v>16</v>
      </c>
      <c r="S22" s="41">
        <v>17</v>
      </c>
      <c r="T22" s="41">
        <v>18</v>
      </c>
      <c r="U22" s="41">
        <v>19</v>
      </c>
      <c r="V22" s="41">
        <v>20</v>
      </c>
      <c r="W22" s="40">
        <v>21</v>
      </c>
      <c r="X22" s="40">
        <v>22</v>
      </c>
      <c r="Y22" s="41">
        <v>23</v>
      </c>
      <c r="Z22" s="41">
        <v>24</v>
      </c>
      <c r="AA22" s="41">
        <v>25</v>
      </c>
      <c r="AB22" s="41">
        <v>26</v>
      </c>
      <c r="AC22" s="41">
        <v>27</v>
      </c>
      <c r="AD22" s="41">
        <v>28</v>
      </c>
      <c r="AE22" s="106">
        <v>29</v>
      </c>
      <c r="AF22" s="41">
        <v>29</v>
      </c>
      <c r="AG22" s="41">
        <v>30</v>
      </c>
      <c r="AH22" s="40">
        <v>31</v>
      </c>
      <c r="AI22" s="41">
        <v>32</v>
      </c>
      <c r="AJ22" s="146">
        <v>33</v>
      </c>
      <c r="AK22" s="40">
        <v>34</v>
      </c>
      <c r="AL22" s="41">
        <v>35</v>
      </c>
      <c r="AM22" s="145"/>
      <c r="AN22" s="145"/>
      <c r="AO22" s="145"/>
    </row>
    <row r="23" s="4" customFormat="1" ht="18.75" customHeight="1" spans="1:41">
      <c r="A23" s="42" t="s">
        <v>61</v>
      </c>
      <c r="B23" s="42"/>
      <c r="C23" s="43"/>
      <c r="D23" s="44"/>
      <c r="E23" s="45" t="s">
        <v>62</v>
      </c>
      <c r="F23" s="46" t="s">
        <v>63</v>
      </c>
      <c r="G23" s="45" t="s">
        <v>64</v>
      </c>
      <c r="H23" s="47"/>
      <c r="I23" s="80" t="s">
        <v>65</v>
      </c>
      <c r="J23" s="81"/>
      <c r="K23" s="47"/>
      <c r="L23" s="80" t="s">
        <v>66</v>
      </c>
      <c r="M23" s="47" t="s">
        <v>67</v>
      </c>
      <c r="N23" s="80" t="s">
        <v>68</v>
      </c>
      <c r="O23" s="47" t="s">
        <v>69</v>
      </c>
      <c r="P23" s="47" t="s">
        <v>70</v>
      </c>
      <c r="Q23" s="47" t="s">
        <v>64</v>
      </c>
      <c r="R23" s="47" t="s">
        <v>71</v>
      </c>
      <c r="S23" s="47" t="s">
        <v>72</v>
      </c>
      <c r="T23" s="47" t="s">
        <v>73</v>
      </c>
      <c r="U23" s="47"/>
      <c r="V23" s="47"/>
      <c r="W23" s="45" t="s">
        <v>74</v>
      </c>
      <c r="X23" s="45" t="s">
        <v>64</v>
      </c>
      <c r="Y23" s="47"/>
      <c r="Z23" s="107"/>
      <c r="AA23" s="107"/>
      <c r="AB23" s="107"/>
      <c r="AC23" s="107"/>
      <c r="AD23" s="107"/>
      <c r="AE23" s="108"/>
      <c r="AF23" s="109"/>
      <c r="AG23" s="109"/>
      <c r="AH23" s="109"/>
      <c r="AI23" s="109"/>
      <c r="AJ23" s="147"/>
      <c r="AK23" s="148"/>
      <c r="AL23" s="149"/>
      <c r="AM23" s="150"/>
      <c r="AN23" s="150"/>
      <c r="AO23" s="150"/>
    </row>
    <row r="24" s="3" customFormat="1" ht="19.5" customHeight="1" spans="1:41">
      <c r="A24" s="48" t="s">
        <v>75</v>
      </c>
      <c r="B24" s="48"/>
      <c r="C24" s="49"/>
      <c r="D24" s="50"/>
      <c r="E24" s="51">
        <v>19</v>
      </c>
      <c r="F24" s="51">
        <v>19</v>
      </c>
      <c r="G24" s="50">
        <v>19</v>
      </c>
      <c r="H24" s="51"/>
      <c r="I24" s="51">
        <v>19</v>
      </c>
      <c r="J24" s="51"/>
      <c r="K24" s="51"/>
      <c r="L24" s="51">
        <v>19</v>
      </c>
      <c r="M24" s="51">
        <v>19</v>
      </c>
      <c r="N24" s="51">
        <v>19</v>
      </c>
      <c r="O24" s="51">
        <v>19</v>
      </c>
      <c r="P24" s="51">
        <v>19</v>
      </c>
      <c r="Q24" s="51">
        <v>19</v>
      </c>
      <c r="R24" s="51">
        <v>19</v>
      </c>
      <c r="S24" s="51">
        <v>19</v>
      </c>
      <c r="T24" s="51">
        <v>19</v>
      </c>
      <c r="U24" s="51"/>
      <c r="V24" s="51"/>
      <c r="W24" s="50">
        <v>19</v>
      </c>
      <c r="X24" s="50">
        <v>19</v>
      </c>
      <c r="Y24" s="50"/>
      <c r="Z24" s="110"/>
      <c r="AA24" s="110"/>
      <c r="AB24" s="110"/>
      <c r="AC24" s="110"/>
      <c r="AD24" s="110"/>
      <c r="AE24" s="111"/>
      <c r="AF24" s="110"/>
      <c r="AG24" s="110"/>
      <c r="AH24" s="110"/>
      <c r="AI24" s="110"/>
      <c r="AJ24" s="151"/>
      <c r="AK24" s="152"/>
      <c r="AL24" s="153"/>
      <c r="AM24" s="145"/>
      <c r="AN24" s="145"/>
      <c r="AO24" s="145"/>
    </row>
    <row r="25" ht="29.25" customHeight="1" spans="1:41">
      <c r="A25" s="52" t="s">
        <v>76</v>
      </c>
      <c r="B25" s="53"/>
      <c r="C25" s="54" t="s">
        <v>77</v>
      </c>
      <c r="D25" s="55"/>
      <c r="E25" s="56"/>
      <c r="F25" s="56">
        <v>56</v>
      </c>
      <c r="G25" s="57">
        <v>150</v>
      </c>
      <c r="H25" s="56"/>
      <c r="I25" s="56"/>
      <c r="J25" s="56"/>
      <c r="K25" s="56"/>
      <c r="L25" s="56">
        <v>140</v>
      </c>
      <c r="M25" s="56">
        <v>107.1</v>
      </c>
      <c r="N25" s="56">
        <v>18</v>
      </c>
      <c r="O25" s="56">
        <v>45</v>
      </c>
      <c r="P25" s="56"/>
      <c r="Q25" s="56">
        <v>171.9</v>
      </c>
      <c r="R25" s="56"/>
      <c r="S25" s="56"/>
      <c r="T25" s="56"/>
      <c r="U25" s="56"/>
      <c r="V25" s="56"/>
      <c r="W25" s="57"/>
      <c r="X25" s="57">
        <v>150</v>
      </c>
      <c r="Y25" s="56"/>
      <c r="Z25" s="56"/>
      <c r="AA25" s="56"/>
      <c r="AB25" s="56"/>
      <c r="AC25" s="56"/>
      <c r="AD25" s="56"/>
      <c r="AE25" s="112"/>
      <c r="AF25" s="56"/>
      <c r="AG25" s="56"/>
      <c r="AH25" s="56"/>
      <c r="AI25" s="56"/>
      <c r="AJ25" s="154"/>
      <c r="AK25" s="155">
        <f>SUM(D26:AE26)</f>
        <v>15.922</v>
      </c>
      <c r="AL25" s="156">
        <f>SUM(AF26:AJ26)</f>
        <v>0</v>
      </c>
      <c r="AM25" s="145"/>
      <c r="AN25" s="145"/>
      <c r="AO25" s="145"/>
    </row>
    <row r="26" ht="23.25" customHeight="1" spans="1:41">
      <c r="A26" s="58"/>
      <c r="B26" s="59"/>
      <c r="C26" s="54" t="s">
        <v>78</v>
      </c>
      <c r="D26" s="60">
        <f t="shared" ref="D26:AJ26" si="0">(D$24*D25)/1000</f>
        <v>0</v>
      </c>
      <c r="E26" s="61">
        <f t="shared" si="0"/>
        <v>0</v>
      </c>
      <c r="F26" s="61">
        <f t="shared" si="0"/>
        <v>1.064</v>
      </c>
      <c r="G26" s="61">
        <f t="shared" ref="G26" si="1">(G$24*G25)/1000</f>
        <v>2.85</v>
      </c>
      <c r="H26" s="61">
        <f t="shared" si="0"/>
        <v>0</v>
      </c>
      <c r="I26" s="61">
        <f t="shared" si="0"/>
        <v>0</v>
      </c>
      <c r="J26" s="61">
        <f t="shared" si="0"/>
        <v>0</v>
      </c>
      <c r="K26" s="61">
        <f t="shared" si="0"/>
        <v>0</v>
      </c>
      <c r="L26" s="61">
        <f t="shared" si="0"/>
        <v>2.66</v>
      </c>
      <c r="M26" s="61">
        <f t="shared" si="0"/>
        <v>2.0349</v>
      </c>
      <c r="N26" s="61">
        <f t="shared" si="0"/>
        <v>0.342</v>
      </c>
      <c r="O26" s="61">
        <f t="shared" si="0"/>
        <v>0.855</v>
      </c>
      <c r="P26" s="61">
        <f t="shared" si="0"/>
        <v>0</v>
      </c>
      <c r="Q26" s="61">
        <f t="shared" si="0"/>
        <v>3.2661</v>
      </c>
      <c r="R26" s="61">
        <f t="shared" si="0"/>
        <v>0</v>
      </c>
      <c r="S26" s="61">
        <f t="shared" si="0"/>
        <v>0</v>
      </c>
      <c r="T26" s="61">
        <f t="shared" si="0"/>
        <v>0</v>
      </c>
      <c r="U26" s="61">
        <f t="shared" si="0"/>
        <v>0</v>
      </c>
      <c r="V26" s="61">
        <f t="shared" si="0"/>
        <v>0</v>
      </c>
      <c r="W26" s="61">
        <f t="shared" si="0"/>
        <v>0</v>
      </c>
      <c r="X26" s="61">
        <f t="shared" si="0"/>
        <v>2.85</v>
      </c>
      <c r="Y26" s="61">
        <f t="shared" si="0"/>
        <v>0</v>
      </c>
      <c r="Z26" s="61">
        <f t="shared" si="0"/>
        <v>0</v>
      </c>
      <c r="AA26" s="61">
        <f t="shared" si="0"/>
        <v>0</v>
      </c>
      <c r="AB26" s="61">
        <f t="shared" si="0"/>
        <v>0</v>
      </c>
      <c r="AC26" s="61">
        <f t="shared" si="0"/>
        <v>0</v>
      </c>
      <c r="AD26" s="61">
        <f t="shared" si="0"/>
        <v>0</v>
      </c>
      <c r="AE26" s="113">
        <f t="shared" si="0"/>
        <v>0</v>
      </c>
      <c r="AF26" s="61">
        <f t="shared" si="0"/>
        <v>0</v>
      </c>
      <c r="AG26" s="61">
        <f t="shared" si="0"/>
        <v>0</v>
      </c>
      <c r="AH26" s="61">
        <f t="shared" si="0"/>
        <v>0</v>
      </c>
      <c r="AI26" s="61">
        <f t="shared" si="0"/>
        <v>0</v>
      </c>
      <c r="AJ26" s="157">
        <f t="shared" si="0"/>
        <v>0</v>
      </c>
      <c r="AK26" s="158"/>
      <c r="AL26" s="159"/>
      <c r="AM26" s="145"/>
      <c r="AN26" s="145"/>
      <c r="AO26" s="145"/>
    </row>
    <row r="27" ht="29.25" customHeight="1" spans="1:41">
      <c r="A27" s="52" t="s">
        <v>79</v>
      </c>
      <c r="B27" s="53"/>
      <c r="C27" s="54" t="s">
        <v>77</v>
      </c>
      <c r="D27" s="55"/>
      <c r="E27" s="56"/>
      <c r="F27" s="56">
        <v>144.76</v>
      </c>
      <c r="G27" s="57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7"/>
      <c r="X27" s="57"/>
      <c r="Y27" s="56"/>
      <c r="Z27" s="56"/>
      <c r="AA27" s="56"/>
      <c r="AB27" s="56"/>
      <c r="AC27" s="56"/>
      <c r="AD27" s="56"/>
      <c r="AE27" s="112"/>
      <c r="AF27" s="56"/>
      <c r="AG27" s="56"/>
      <c r="AH27" s="56"/>
      <c r="AI27" s="56"/>
      <c r="AJ27" s="154"/>
      <c r="AK27" s="155">
        <f>SUM(D28:AE28)</f>
        <v>2.75044</v>
      </c>
      <c r="AL27" s="156"/>
      <c r="AM27" s="160"/>
      <c r="AN27" s="161"/>
      <c r="AO27" s="145"/>
    </row>
    <row r="28" ht="28.5" customHeight="1" spans="1:41">
      <c r="A28" s="58"/>
      <c r="B28" s="59"/>
      <c r="C28" s="54" t="s">
        <v>78</v>
      </c>
      <c r="D28" s="60">
        <f t="shared" ref="D28:AJ28" si="2">(D$24*D27)/1000</f>
        <v>0</v>
      </c>
      <c r="E28" s="61">
        <f t="shared" si="2"/>
        <v>0</v>
      </c>
      <c r="F28" s="61">
        <f t="shared" si="2"/>
        <v>2.75044</v>
      </c>
      <c r="G28" s="61">
        <f t="shared" si="2"/>
        <v>0</v>
      </c>
      <c r="H28" s="61">
        <f t="shared" si="2"/>
        <v>0</v>
      </c>
      <c r="I28" s="61">
        <f t="shared" si="2"/>
        <v>0</v>
      </c>
      <c r="J28" s="61">
        <f t="shared" si="2"/>
        <v>0</v>
      </c>
      <c r="K28" s="61">
        <f t="shared" si="2"/>
        <v>0</v>
      </c>
      <c r="L28" s="61">
        <f t="shared" si="2"/>
        <v>0</v>
      </c>
      <c r="M28" s="61">
        <f t="shared" si="2"/>
        <v>0</v>
      </c>
      <c r="N28" s="61">
        <f t="shared" si="2"/>
        <v>0</v>
      </c>
      <c r="O28" s="61">
        <f t="shared" si="2"/>
        <v>0</v>
      </c>
      <c r="P28" s="61">
        <f t="shared" si="2"/>
        <v>0</v>
      </c>
      <c r="Q28" s="61">
        <f t="shared" si="2"/>
        <v>0</v>
      </c>
      <c r="R28" s="61">
        <f t="shared" si="2"/>
        <v>0</v>
      </c>
      <c r="S28" s="61">
        <f t="shared" si="2"/>
        <v>0</v>
      </c>
      <c r="T28" s="61">
        <f t="shared" si="2"/>
        <v>0</v>
      </c>
      <c r="U28" s="61">
        <f t="shared" si="2"/>
        <v>0</v>
      </c>
      <c r="V28" s="61">
        <f t="shared" si="2"/>
        <v>0</v>
      </c>
      <c r="W28" s="61">
        <f t="shared" si="2"/>
        <v>0</v>
      </c>
      <c r="X28" s="61">
        <f t="shared" si="2"/>
        <v>0</v>
      </c>
      <c r="Y28" s="61">
        <f t="shared" si="2"/>
        <v>0</v>
      </c>
      <c r="Z28" s="61">
        <f t="shared" si="2"/>
        <v>0</v>
      </c>
      <c r="AA28" s="61">
        <f t="shared" si="2"/>
        <v>0</v>
      </c>
      <c r="AB28" s="61">
        <f t="shared" si="2"/>
        <v>0</v>
      </c>
      <c r="AC28" s="61">
        <f t="shared" si="2"/>
        <v>0</v>
      </c>
      <c r="AD28" s="61">
        <f t="shared" si="2"/>
        <v>0</v>
      </c>
      <c r="AE28" s="113">
        <f t="shared" si="2"/>
        <v>0</v>
      </c>
      <c r="AF28" s="61">
        <f t="shared" si="2"/>
        <v>0</v>
      </c>
      <c r="AG28" s="61">
        <f t="shared" si="2"/>
        <v>0</v>
      </c>
      <c r="AH28" s="61">
        <f t="shared" si="2"/>
        <v>0</v>
      </c>
      <c r="AI28" s="61">
        <f t="shared" si="2"/>
        <v>0</v>
      </c>
      <c r="AJ28" s="157">
        <f t="shared" si="2"/>
        <v>0</v>
      </c>
      <c r="AK28" s="158"/>
      <c r="AL28" s="159"/>
      <c r="AM28" s="160"/>
      <c r="AN28" s="161"/>
      <c r="AO28" s="145"/>
    </row>
    <row r="29" ht="25.5" customHeight="1" spans="1:41">
      <c r="A29" s="52" t="s">
        <v>80</v>
      </c>
      <c r="B29" s="53"/>
      <c r="C29" s="54" t="s">
        <v>77</v>
      </c>
      <c r="D29" s="55"/>
      <c r="E29" s="56">
        <v>10</v>
      </c>
      <c r="F29" s="56">
        <v>2</v>
      </c>
      <c r="G29" s="57"/>
      <c r="H29" s="56"/>
      <c r="I29" s="56"/>
      <c r="J29" s="56"/>
      <c r="K29" s="56"/>
      <c r="L29" s="56"/>
      <c r="M29" s="56">
        <v>5</v>
      </c>
      <c r="N29" s="56">
        <v>5</v>
      </c>
      <c r="O29" s="56">
        <f>2.03+0.68</f>
        <v>2.71</v>
      </c>
      <c r="P29" s="56"/>
      <c r="Q29" s="56"/>
      <c r="R29" s="56"/>
      <c r="S29" s="56"/>
      <c r="T29" s="56"/>
      <c r="U29" s="56"/>
      <c r="V29" s="56"/>
      <c r="W29" s="57"/>
      <c r="X29" s="57"/>
      <c r="Y29" s="56"/>
      <c r="Z29" s="56"/>
      <c r="AA29" s="56"/>
      <c r="AB29" s="56"/>
      <c r="AC29" s="56"/>
      <c r="AD29" s="56"/>
      <c r="AE29" s="112"/>
      <c r="AF29" s="56"/>
      <c r="AG29" s="56"/>
      <c r="AH29" s="56"/>
      <c r="AI29" s="56"/>
      <c r="AJ29" s="154"/>
      <c r="AK29" s="155">
        <f>SUM(D30:AE30)</f>
        <v>0.46949</v>
      </c>
      <c r="AL29" s="156">
        <f>SUM(AF30:AJ30)</f>
        <v>0</v>
      </c>
      <c r="AM29" s="145"/>
      <c r="AN29" s="145"/>
      <c r="AO29" s="145"/>
    </row>
    <row r="30" ht="28.5" customHeight="1" spans="1:41">
      <c r="A30" s="58"/>
      <c r="B30" s="59"/>
      <c r="C30" s="54" t="s">
        <v>78</v>
      </c>
      <c r="D30" s="60">
        <f t="shared" ref="D30:AJ30" si="3">(D$24*D29)/1000</f>
        <v>0</v>
      </c>
      <c r="E30" s="61">
        <f t="shared" si="3"/>
        <v>0.19</v>
      </c>
      <c r="F30" s="61">
        <f t="shared" si="3"/>
        <v>0.038</v>
      </c>
      <c r="G30" s="61">
        <f t="shared" ref="G30" si="4">(G$24*G29)/1000</f>
        <v>0</v>
      </c>
      <c r="H30" s="61">
        <f t="shared" si="3"/>
        <v>0</v>
      </c>
      <c r="I30" s="61">
        <f t="shared" si="3"/>
        <v>0</v>
      </c>
      <c r="J30" s="61">
        <f t="shared" si="3"/>
        <v>0</v>
      </c>
      <c r="K30" s="61">
        <f t="shared" si="3"/>
        <v>0</v>
      </c>
      <c r="L30" s="61">
        <f t="shared" si="3"/>
        <v>0</v>
      </c>
      <c r="M30" s="61">
        <f t="shared" si="3"/>
        <v>0.095</v>
      </c>
      <c r="N30" s="61">
        <f t="shared" si="3"/>
        <v>0.095</v>
      </c>
      <c r="O30" s="61">
        <f t="shared" si="3"/>
        <v>0.05149</v>
      </c>
      <c r="P30" s="61">
        <f t="shared" si="3"/>
        <v>0</v>
      </c>
      <c r="Q30" s="61">
        <f t="shared" si="3"/>
        <v>0</v>
      </c>
      <c r="R30" s="61">
        <f t="shared" si="3"/>
        <v>0</v>
      </c>
      <c r="S30" s="61">
        <f t="shared" si="3"/>
        <v>0</v>
      </c>
      <c r="T30" s="61">
        <f t="shared" si="3"/>
        <v>0</v>
      </c>
      <c r="U30" s="61">
        <f t="shared" si="3"/>
        <v>0</v>
      </c>
      <c r="V30" s="61">
        <f t="shared" si="3"/>
        <v>0</v>
      </c>
      <c r="W30" s="61">
        <f t="shared" si="3"/>
        <v>0</v>
      </c>
      <c r="X30" s="61">
        <f t="shared" si="3"/>
        <v>0</v>
      </c>
      <c r="Y30" s="61">
        <f t="shared" si="3"/>
        <v>0</v>
      </c>
      <c r="Z30" s="61">
        <f t="shared" si="3"/>
        <v>0</v>
      </c>
      <c r="AA30" s="61">
        <f t="shared" si="3"/>
        <v>0</v>
      </c>
      <c r="AB30" s="61">
        <f t="shared" si="3"/>
        <v>0</v>
      </c>
      <c r="AC30" s="61">
        <f t="shared" si="3"/>
        <v>0</v>
      </c>
      <c r="AD30" s="61">
        <f t="shared" si="3"/>
        <v>0</v>
      </c>
      <c r="AE30" s="113">
        <f t="shared" si="3"/>
        <v>0</v>
      </c>
      <c r="AF30" s="61">
        <f t="shared" si="3"/>
        <v>0</v>
      </c>
      <c r="AG30" s="61">
        <f t="shared" si="3"/>
        <v>0</v>
      </c>
      <c r="AH30" s="61">
        <f t="shared" si="3"/>
        <v>0</v>
      </c>
      <c r="AI30" s="61">
        <f t="shared" si="3"/>
        <v>0</v>
      </c>
      <c r="AJ30" s="157">
        <f t="shared" si="3"/>
        <v>0</v>
      </c>
      <c r="AK30" s="158"/>
      <c r="AL30" s="159"/>
      <c r="AM30" s="145"/>
      <c r="AN30" s="145"/>
      <c r="AO30" s="145"/>
    </row>
    <row r="31" ht="27.75" customHeight="1" spans="1:41">
      <c r="A31" s="52" t="s">
        <v>53</v>
      </c>
      <c r="B31" s="53"/>
      <c r="C31" s="54" t="s">
        <v>77</v>
      </c>
      <c r="D31" s="55"/>
      <c r="E31" s="56">
        <v>30</v>
      </c>
      <c r="F31" s="56"/>
      <c r="G31" s="57"/>
      <c r="H31" s="56"/>
      <c r="I31" s="56"/>
      <c r="J31" s="56"/>
      <c r="K31" s="56"/>
      <c r="L31" s="56"/>
      <c r="M31" s="56"/>
      <c r="N31" s="56">
        <v>15</v>
      </c>
      <c r="O31" s="56"/>
      <c r="P31" s="56"/>
      <c r="Q31" s="56"/>
      <c r="R31" s="56">
        <v>19.187</v>
      </c>
      <c r="S31" s="56"/>
      <c r="T31" s="56">
        <v>28.12</v>
      </c>
      <c r="U31" s="56"/>
      <c r="V31" s="56"/>
      <c r="W31" s="57"/>
      <c r="X31" s="57"/>
      <c r="Y31" s="56"/>
      <c r="Z31" s="56"/>
      <c r="AA31" s="56"/>
      <c r="AB31" s="56"/>
      <c r="AC31" s="56"/>
      <c r="AD31" s="56"/>
      <c r="AE31" s="112"/>
      <c r="AF31" s="56"/>
      <c r="AG31" s="56"/>
      <c r="AH31" s="56"/>
      <c r="AI31" s="56"/>
      <c r="AJ31" s="154"/>
      <c r="AK31" s="155">
        <f t="shared" ref="AK31" si="5">SUM(D32:AE32)</f>
        <v>1.753833</v>
      </c>
      <c r="AL31" s="156">
        <f>SUM(AF32:AJ32)</f>
        <v>0</v>
      </c>
      <c r="AM31" s="145"/>
      <c r="AN31" s="145"/>
      <c r="AO31" s="145"/>
    </row>
    <row r="32" ht="24.75" customHeight="1" spans="1:41">
      <c r="A32" s="58"/>
      <c r="B32" s="59"/>
      <c r="C32" s="54" t="s">
        <v>78</v>
      </c>
      <c r="D32" s="60">
        <f t="shared" ref="D32:AJ32" si="6">(D$24*D31)/1000</f>
        <v>0</v>
      </c>
      <c r="E32" s="61">
        <f t="shared" si="6"/>
        <v>0.57</v>
      </c>
      <c r="F32" s="61">
        <f t="shared" si="6"/>
        <v>0</v>
      </c>
      <c r="G32" s="61">
        <f t="shared" ref="G32" si="7">(G$24*G31)/1000</f>
        <v>0</v>
      </c>
      <c r="H32" s="61">
        <f t="shared" si="6"/>
        <v>0</v>
      </c>
      <c r="I32" s="61">
        <f t="shared" si="6"/>
        <v>0</v>
      </c>
      <c r="J32" s="61">
        <f t="shared" si="6"/>
        <v>0</v>
      </c>
      <c r="K32" s="61">
        <f t="shared" si="6"/>
        <v>0</v>
      </c>
      <c r="L32" s="61">
        <f t="shared" si="6"/>
        <v>0</v>
      </c>
      <c r="M32" s="61">
        <f t="shared" si="6"/>
        <v>0</v>
      </c>
      <c r="N32" s="61">
        <f t="shared" si="6"/>
        <v>0.285</v>
      </c>
      <c r="O32" s="61">
        <f t="shared" si="6"/>
        <v>0</v>
      </c>
      <c r="P32" s="61">
        <f t="shared" si="6"/>
        <v>0</v>
      </c>
      <c r="Q32" s="61">
        <f t="shared" si="6"/>
        <v>0</v>
      </c>
      <c r="R32" s="61">
        <f t="shared" si="6"/>
        <v>0.364553</v>
      </c>
      <c r="S32" s="61">
        <f t="shared" si="6"/>
        <v>0</v>
      </c>
      <c r="T32" s="61">
        <f t="shared" si="6"/>
        <v>0.53428</v>
      </c>
      <c r="U32" s="61">
        <f t="shared" si="6"/>
        <v>0</v>
      </c>
      <c r="V32" s="61">
        <f t="shared" si="6"/>
        <v>0</v>
      </c>
      <c r="W32" s="61">
        <f t="shared" si="6"/>
        <v>0</v>
      </c>
      <c r="X32" s="61">
        <f t="shared" si="6"/>
        <v>0</v>
      </c>
      <c r="Y32" s="61">
        <f t="shared" si="6"/>
        <v>0</v>
      </c>
      <c r="Z32" s="61">
        <f t="shared" si="6"/>
        <v>0</v>
      </c>
      <c r="AA32" s="61">
        <f t="shared" si="6"/>
        <v>0</v>
      </c>
      <c r="AB32" s="61">
        <f t="shared" si="6"/>
        <v>0</v>
      </c>
      <c r="AC32" s="61">
        <f t="shared" si="6"/>
        <v>0</v>
      </c>
      <c r="AD32" s="61">
        <f t="shared" si="6"/>
        <v>0</v>
      </c>
      <c r="AE32" s="113">
        <f t="shared" si="6"/>
        <v>0</v>
      </c>
      <c r="AF32" s="61">
        <f t="shared" si="6"/>
        <v>0</v>
      </c>
      <c r="AG32" s="61">
        <f t="shared" si="6"/>
        <v>0</v>
      </c>
      <c r="AH32" s="61">
        <f t="shared" si="6"/>
        <v>0</v>
      </c>
      <c r="AI32" s="61">
        <f t="shared" si="6"/>
        <v>0</v>
      </c>
      <c r="AJ32" s="157">
        <f t="shared" si="6"/>
        <v>0</v>
      </c>
      <c r="AK32" s="158"/>
      <c r="AL32" s="159"/>
      <c r="AM32" s="145"/>
      <c r="AN32" s="145"/>
      <c r="AO32" s="145"/>
    </row>
    <row r="33" ht="29.25" customHeight="1" spans="1:41">
      <c r="A33" s="52" t="s">
        <v>54</v>
      </c>
      <c r="B33" s="53"/>
      <c r="C33" s="54" t="s">
        <v>77</v>
      </c>
      <c r="D33" s="55"/>
      <c r="E33" s="56"/>
      <c r="F33" s="56"/>
      <c r="G33" s="57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>
        <v>28.846</v>
      </c>
      <c r="T33" s="56"/>
      <c r="U33" s="56"/>
      <c r="V33" s="56"/>
      <c r="W33" s="57"/>
      <c r="X33" s="57"/>
      <c r="Y33" s="56"/>
      <c r="Z33" s="56"/>
      <c r="AA33" s="56"/>
      <c r="AB33" s="56"/>
      <c r="AC33" s="56"/>
      <c r="AD33" s="56"/>
      <c r="AE33" s="112"/>
      <c r="AF33" s="56"/>
      <c r="AG33" s="56"/>
      <c r="AH33" s="56"/>
      <c r="AI33" s="56"/>
      <c r="AJ33" s="154"/>
      <c r="AK33" s="155">
        <f t="shared" ref="AK33" si="8">SUM(D34:AE34)</f>
        <v>0.548074</v>
      </c>
      <c r="AL33" s="156">
        <f>SUM(AF34:AJ34)</f>
        <v>0</v>
      </c>
      <c r="AM33" s="145"/>
      <c r="AN33" s="145"/>
      <c r="AO33" s="145"/>
    </row>
    <row r="34" ht="19.15" customHeight="1" spans="1:41">
      <c r="A34" s="58"/>
      <c r="B34" s="59"/>
      <c r="C34" s="54" t="s">
        <v>78</v>
      </c>
      <c r="D34" s="60">
        <f t="shared" ref="D34:AJ34" si="9">(D$24*D33)/1000</f>
        <v>0</v>
      </c>
      <c r="E34" s="61">
        <f t="shared" si="9"/>
        <v>0</v>
      </c>
      <c r="F34" s="61">
        <f t="shared" si="9"/>
        <v>0</v>
      </c>
      <c r="G34" s="61">
        <f t="shared" ref="G34" si="10">(G$24*G33)/1000</f>
        <v>0</v>
      </c>
      <c r="H34" s="61">
        <f t="shared" si="9"/>
        <v>0</v>
      </c>
      <c r="I34" s="61">
        <f t="shared" si="9"/>
        <v>0</v>
      </c>
      <c r="J34" s="61">
        <f t="shared" si="9"/>
        <v>0</v>
      </c>
      <c r="K34" s="61">
        <f t="shared" si="9"/>
        <v>0</v>
      </c>
      <c r="L34" s="61">
        <f t="shared" si="9"/>
        <v>0</v>
      </c>
      <c r="M34" s="61">
        <f t="shared" si="9"/>
        <v>0</v>
      </c>
      <c r="N34" s="61">
        <f t="shared" si="9"/>
        <v>0</v>
      </c>
      <c r="O34" s="61">
        <f t="shared" si="9"/>
        <v>0</v>
      </c>
      <c r="P34" s="61">
        <f t="shared" si="9"/>
        <v>0</v>
      </c>
      <c r="Q34" s="61">
        <f t="shared" si="9"/>
        <v>0</v>
      </c>
      <c r="R34" s="61">
        <f t="shared" si="9"/>
        <v>0</v>
      </c>
      <c r="S34" s="61">
        <f t="shared" si="9"/>
        <v>0.548074</v>
      </c>
      <c r="T34" s="61">
        <f t="shared" si="9"/>
        <v>0</v>
      </c>
      <c r="U34" s="61">
        <f t="shared" si="9"/>
        <v>0</v>
      </c>
      <c r="V34" s="61">
        <f t="shared" si="9"/>
        <v>0</v>
      </c>
      <c r="W34" s="61">
        <f t="shared" si="9"/>
        <v>0</v>
      </c>
      <c r="X34" s="61">
        <f t="shared" si="9"/>
        <v>0</v>
      </c>
      <c r="Y34" s="61">
        <f t="shared" si="9"/>
        <v>0</v>
      </c>
      <c r="Z34" s="61">
        <f t="shared" si="9"/>
        <v>0</v>
      </c>
      <c r="AA34" s="61">
        <f t="shared" si="9"/>
        <v>0</v>
      </c>
      <c r="AB34" s="61">
        <f t="shared" si="9"/>
        <v>0</v>
      </c>
      <c r="AC34" s="61">
        <f t="shared" si="9"/>
        <v>0</v>
      </c>
      <c r="AD34" s="61">
        <f t="shared" si="9"/>
        <v>0</v>
      </c>
      <c r="AE34" s="113">
        <f t="shared" si="9"/>
        <v>0</v>
      </c>
      <c r="AF34" s="61">
        <f t="shared" si="9"/>
        <v>0</v>
      </c>
      <c r="AG34" s="61">
        <f t="shared" si="9"/>
        <v>0</v>
      </c>
      <c r="AH34" s="61">
        <f t="shared" si="9"/>
        <v>0</v>
      </c>
      <c r="AI34" s="61">
        <f t="shared" si="9"/>
        <v>0</v>
      </c>
      <c r="AJ34" s="157">
        <f t="shared" si="9"/>
        <v>0</v>
      </c>
      <c r="AK34" s="158"/>
      <c r="AL34" s="159"/>
      <c r="AM34" s="145"/>
      <c r="AN34" s="145"/>
      <c r="AO34" s="145"/>
    </row>
    <row r="35" ht="26.25" hidden="1" customHeight="1" spans="1:41">
      <c r="A35" s="62" t="s">
        <v>81</v>
      </c>
      <c r="B35" s="53"/>
      <c r="C35" s="54" t="s">
        <v>77</v>
      </c>
      <c r="D35" s="55"/>
      <c r="E35" s="56"/>
      <c r="F35" s="56"/>
      <c r="G35" s="57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7"/>
      <c r="X35" s="57"/>
      <c r="Y35" s="56"/>
      <c r="Z35" s="56"/>
      <c r="AA35" s="56"/>
      <c r="AB35" s="56"/>
      <c r="AC35" s="56"/>
      <c r="AD35" s="56"/>
      <c r="AE35" s="112"/>
      <c r="AF35" s="56"/>
      <c r="AG35" s="56"/>
      <c r="AH35" s="56"/>
      <c r="AI35" s="56"/>
      <c r="AJ35" s="154"/>
      <c r="AK35" s="155">
        <f t="shared" ref="AK35" si="11">SUM(D36:AE36)</f>
        <v>0</v>
      </c>
      <c r="AL35" s="156">
        <f>SUM(AF36:AJ36)</f>
        <v>0</v>
      </c>
      <c r="AM35" s="145"/>
      <c r="AN35" s="145"/>
      <c r="AO35" s="145"/>
    </row>
    <row r="36" ht="27" hidden="1" customHeight="1" spans="1:41">
      <c r="A36" s="63"/>
      <c r="B36" s="59"/>
      <c r="C36" s="54" t="s">
        <v>78</v>
      </c>
      <c r="D36" s="60">
        <f t="shared" ref="D36:AJ36" si="12">(D$24*D35)/1000</f>
        <v>0</v>
      </c>
      <c r="E36" s="61">
        <f t="shared" si="12"/>
        <v>0</v>
      </c>
      <c r="F36" s="61">
        <f t="shared" si="12"/>
        <v>0</v>
      </c>
      <c r="G36" s="61">
        <f t="shared" ref="G36" si="13">(G$24*G35)/1000</f>
        <v>0</v>
      </c>
      <c r="H36" s="61">
        <f t="shared" si="12"/>
        <v>0</v>
      </c>
      <c r="I36" s="61">
        <f t="shared" si="12"/>
        <v>0</v>
      </c>
      <c r="J36" s="61">
        <f t="shared" si="12"/>
        <v>0</v>
      </c>
      <c r="K36" s="61">
        <f t="shared" si="12"/>
        <v>0</v>
      </c>
      <c r="L36" s="61">
        <f t="shared" si="12"/>
        <v>0</v>
      </c>
      <c r="M36" s="61">
        <f t="shared" si="12"/>
        <v>0</v>
      </c>
      <c r="N36" s="61">
        <f t="shared" si="12"/>
        <v>0</v>
      </c>
      <c r="O36" s="61">
        <f t="shared" si="12"/>
        <v>0</v>
      </c>
      <c r="P36" s="61">
        <f t="shared" si="12"/>
        <v>0</v>
      </c>
      <c r="Q36" s="61">
        <f t="shared" si="12"/>
        <v>0</v>
      </c>
      <c r="R36" s="61">
        <f t="shared" si="12"/>
        <v>0</v>
      </c>
      <c r="S36" s="61">
        <f t="shared" si="12"/>
        <v>0</v>
      </c>
      <c r="T36" s="61">
        <f t="shared" si="12"/>
        <v>0</v>
      </c>
      <c r="U36" s="61">
        <f t="shared" si="12"/>
        <v>0</v>
      </c>
      <c r="V36" s="61">
        <f t="shared" si="12"/>
        <v>0</v>
      </c>
      <c r="W36" s="61">
        <f t="shared" si="12"/>
        <v>0</v>
      </c>
      <c r="X36" s="61">
        <f t="shared" si="12"/>
        <v>0</v>
      </c>
      <c r="Y36" s="61">
        <f t="shared" si="12"/>
        <v>0</v>
      </c>
      <c r="Z36" s="61">
        <f t="shared" si="12"/>
        <v>0</v>
      </c>
      <c r="AA36" s="61">
        <f t="shared" si="12"/>
        <v>0</v>
      </c>
      <c r="AB36" s="61">
        <f t="shared" si="12"/>
        <v>0</v>
      </c>
      <c r="AC36" s="61">
        <f t="shared" si="12"/>
        <v>0</v>
      </c>
      <c r="AD36" s="61">
        <f t="shared" si="12"/>
        <v>0</v>
      </c>
      <c r="AE36" s="113">
        <f t="shared" si="12"/>
        <v>0</v>
      </c>
      <c r="AF36" s="61">
        <f t="shared" si="12"/>
        <v>0</v>
      </c>
      <c r="AG36" s="61">
        <f t="shared" si="12"/>
        <v>0</v>
      </c>
      <c r="AH36" s="61">
        <f t="shared" si="12"/>
        <v>0</v>
      </c>
      <c r="AI36" s="61">
        <f t="shared" si="12"/>
        <v>0</v>
      </c>
      <c r="AJ36" s="157">
        <f t="shared" si="12"/>
        <v>0</v>
      </c>
      <c r="AK36" s="158"/>
      <c r="AL36" s="159"/>
      <c r="AM36" s="12"/>
      <c r="AN36" s="145"/>
      <c r="AO36" s="145"/>
    </row>
    <row r="37" ht="26.25" customHeight="1" spans="1:41">
      <c r="A37" s="52" t="s">
        <v>82</v>
      </c>
      <c r="B37" s="53"/>
      <c r="C37" s="54" t="s">
        <v>77</v>
      </c>
      <c r="D37" s="55"/>
      <c r="E37" s="56"/>
      <c r="F37" s="56">
        <v>1.6</v>
      </c>
      <c r="G37" s="57">
        <v>10</v>
      </c>
      <c r="H37" s="56"/>
      <c r="I37" s="56"/>
      <c r="J37" s="56"/>
      <c r="K37" s="56"/>
      <c r="L37" s="56"/>
      <c r="M37" s="56"/>
      <c r="N37" s="56"/>
      <c r="O37" s="56">
        <v>0.45</v>
      </c>
      <c r="P37" s="56">
        <v>3</v>
      </c>
      <c r="Q37" s="56">
        <v>7.2</v>
      </c>
      <c r="R37" s="56"/>
      <c r="S37" s="56"/>
      <c r="T37" s="56"/>
      <c r="U37" s="56"/>
      <c r="V37" s="56"/>
      <c r="W37" s="57"/>
      <c r="X37" s="57">
        <v>10</v>
      </c>
      <c r="Y37" s="56"/>
      <c r="Z37" s="56"/>
      <c r="AA37" s="56"/>
      <c r="AB37" s="56"/>
      <c r="AC37" s="56"/>
      <c r="AD37" s="56"/>
      <c r="AE37" s="112"/>
      <c r="AF37" s="56"/>
      <c r="AG37" s="56"/>
      <c r="AH37" s="56"/>
      <c r="AI37" s="56"/>
      <c r="AJ37" s="154"/>
      <c r="AK37" s="155">
        <f t="shared" ref="AK37" si="14">SUM(D38:AE38)</f>
        <v>0.61275</v>
      </c>
      <c r="AL37" s="156">
        <f>SUM(AF38:AJ38)</f>
        <v>0</v>
      </c>
      <c r="AM37" s="145"/>
      <c r="AN37" s="145"/>
      <c r="AO37" s="145"/>
    </row>
    <row r="38" ht="24.75" customHeight="1" spans="1:41">
      <c r="A38" s="58"/>
      <c r="B38" s="59"/>
      <c r="C38" s="54" t="s">
        <v>78</v>
      </c>
      <c r="D38" s="60">
        <f t="shared" ref="D38:AJ38" si="15">(D$24*D37)/1000</f>
        <v>0</v>
      </c>
      <c r="E38" s="61">
        <f t="shared" si="15"/>
        <v>0</v>
      </c>
      <c r="F38" s="61">
        <f t="shared" si="15"/>
        <v>0.0304</v>
      </c>
      <c r="G38" s="61">
        <f t="shared" ref="G38" si="16">(G$24*G37)/1000</f>
        <v>0.19</v>
      </c>
      <c r="H38" s="61">
        <f t="shared" si="15"/>
        <v>0</v>
      </c>
      <c r="I38" s="61">
        <f t="shared" si="15"/>
        <v>0</v>
      </c>
      <c r="J38" s="61">
        <f t="shared" si="15"/>
        <v>0</v>
      </c>
      <c r="K38" s="61">
        <f t="shared" si="15"/>
        <v>0</v>
      </c>
      <c r="L38" s="61">
        <f t="shared" si="15"/>
        <v>0</v>
      </c>
      <c r="M38" s="61">
        <f t="shared" si="15"/>
        <v>0</v>
      </c>
      <c r="N38" s="61">
        <f t="shared" si="15"/>
        <v>0</v>
      </c>
      <c r="O38" s="61">
        <f t="shared" si="15"/>
        <v>0.00855</v>
      </c>
      <c r="P38" s="61">
        <f t="shared" si="15"/>
        <v>0.057</v>
      </c>
      <c r="Q38" s="61">
        <f t="shared" si="15"/>
        <v>0.1368</v>
      </c>
      <c r="R38" s="61">
        <f t="shared" si="15"/>
        <v>0</v>
      </c>
      <c r="S38" s="61">
        <f t="shared" si="15"/>
        <v>0</v>
      </c>
      <c r="T38" s="61">
        <f t="shared" si="15"/>
        <v>0</v>
      </c>
      <c r="U38" s="61">
        <f t="shared" si="15"/>
        <v>0</v>
      </c>
      <c r="V38" s="61">
        <f t="shared" si="15"/>
        <v>0</v>
      </c>
      <c r="W38" s="61">
        <f t="shared" si="15"/>
        <v>0</v>
      </c>
      <c r="X38" s="61">
        <f t="shared" si="15"/>
        <v>0.19</v>
      </c>
      <c r="Y38" s="61">
        <f t="shared" si="15"/>
        <v>0</v>
      </c>
      <c r="Z38" s="61">
        <f t="shared" si="15"/>
        <v>0</v>
      </c>
      <c r="AA38" s="61">
        <f t="shared" si="15"/>
        <v>0</v>
      </c>
      <c r="AB38" s="61">
        <f t="shared" si="15"/>
        <v>0</v>
      </c>
      <c r="AC38" s="61">
        <f t="shared" si="15"/>
        <v>0</v>
      </c>
      <c r="AD38" s="61">
        <f t="shared" si="15"/>
        <v>0</v>
      </c>
      <c r="AE38" s="113">
        <f t="shared" si="15"/>
        <v>0</v>
      </c>
      <c r="AF38" s="61">
        <f t="shared" si="15"/>
        <v>0</v>
      </c>
      <c r="AG38" s="61">
        <f t="shared" si="15"/>
        <v>0</v>
      </c>
      <c r="AH38" s="61">
        <f t="shared" si="15"/>
        <v>0</v>
      </c>
      <c r="AI38" s="61">
        <f t="shared" si="15"/>
        <v>0</v>
      </c>
      <c r="AJ38" s="157">
        <f t="shared" si="15"/>
        <v>0</v>
      </c>
      <c r="AK38" s="158"/>
      <c r="AL38" s="159"/>
      <c r="AM38" s="145"/>
      <c r="AN38" s="145"/>
      <c r="AO38" s="145"/>
    </row>
    <row r="39" ht="27" customHeight="1" spans="1:41">
      <c r="A39" s="52" t="s">
        <v>83</v>
      </c>
      <c r="B39" s="53"/>
      <c r="C39" s="54" t="s">
        <v>77</v>
      </c>
      <c r="D39" s="55"/>
      <c r="E39" s="56"/>
      <c r="F39" s="56"/>
      <c r="G39" s="57"/>
      <c r="H39" s="56"/>
      <c r="I39" s="56"/>
      <c r="J39" s="56"/>
      <c r="K39" s="56"/>
      <c r="L39" s="56">
        <v>1.25</v>
      </c>
      <c r="M39" s="56">
        <v>0.4</v>
      </c>
      <c r="N39" s="56">
        <v>1</v>
      </c>
      <c r="O39" s="56">
        <v>0.25</v>
      </c>
      <c r="P39" s="56"/>
      <c r="Q39" s="56"/>
      <c r="R39" s="56"/>
      <c r="S39" s="56"/>
      <c r="T39" s="56"/>
      <c r="U39" s="56"/>
      <c r="V39" s="56"/>
      <c r="W39" s="57"/>
      <c r="X39" s="57"/>
      <c r="Y39" s="56"/>
      <c r="Z39" s="56"/>
      <c r="AA39" s="56"/>
      <c r="AB39" s="56"/>
      <c r="AC39" s="56"/>
      <c r="AD39" s="56"/>
      <c r="AE39" s="112"/>
      <c r="AF39" s="56"/>
      <c r="AG39" s="56"/>
      <c r="AH39" s="56"/>
      <c r="AI39" s="56"/>
      <c r="AJ39" s="154"/>
      <c r="AK39" s="155">
        <f t="shared" ref="AK39" si="17">SUM(D40:AE40)</f>
        <v>0.0551</v>
      </c>
      <c r="AL39" s="156">
        <f>SUM(AF40:AJ40)</f>
        <v>0</v>
      </c>
      <c r="AM39" s="145"/>
      <c r="AN39" s="145"/>
      <c r="AO39" s="145"/>
    </row>
    <row r="40" ht="26.45" customHeight="1" spans="1:41">
      <c r="A40" s="58"/>
      <c r="B40" s="59"/>
      <c r="C40" s="54" t="s">
        <v>78</v>
      </c>
      <c r="D40" s="60">
        <f t="shared" ref="D40:AJ42" si="18">(D$24*D39)/1000</f>
        <v>0</v>
      </c>
      <c r="E40" s="61">
        <f t="shared" si="18"/>
        <v>0</v>
      </c>
      <c r="F40" s="61">
        <f t="shared" si="18"/>
        <v>0</v>
      </c>
      <c r="G40" s="61">
        <f t="shared" ref="G40" si="19">(G$24*G39)/1000</f>
        <v>0</v>
      </c>
      <c r="H40" s="61">
        <f t="shared" si="18"/>
        <v>0</v>
      </c>
      <c r="I40" s="61">
        <f t="shared" si="18"/>
        <v>0</v>
      </c>
      <c r="J40" s="61">
        <f t="shared" si="18"/>
        <v>0</v>
      </c>
      <c r="K40" s="61">
        <f t="shared" si="18"/>
        <v>0</v>
      </c>
      <c r="L40" s="61">
        <f t="shared" si="18"/>
        <v>0.02375</v>
      </c>
      <c r="M40" s="61">
        <f t="shared" si="18"/>
        <v>0.0076</v>
      </c>
      <c r="N40" s="61">
        <f t="shared" si="18"/>
        <v>0.019</v>
      </c>
      <c r="O40" s="61">
        <f t="shared" si="18"/>
        <v>0.00475</v>
      </c>
      <c r="P40" s="61">
        <f t="shared" si="18"/>
        <v>0</v>
      </c>
      <c r="Q40" s="61">
        <f t="shared" si="18"/>
        <v>0</v>
      </c>
      <c r="R40" s="61">
        <f t="shared" si="18"/>
        <v>0</v>
      </c>
      <c r="S40" s="61">
        <f t="shared" si="18"/>
        <v>0</v>
      </c>
      <c r="T40" s="61">
        <f t="shared" si="18"/>
        <v>0</v>
      </c>
      <c r="U40" s="61">
        <f t="shared" si="18"/>
        <v>0</v>
      </c>
      <c r="V40" s="61">
        <f t="shared" si="18"/>
        <v>0</v>
      </c>
      <c r="W40" s="61">
        <f t="shared" si="18"/>
        <v>0</v>
      </c>
      <c r="X40" s="61">
        <f t="shared" si="18"/>
        <v>0</v>
      </c>
      <c r="Y40" s="61">
        <f t="shared" si="18"/>
        <v>0</v>
      </c>
      <c r="Z40" s="61">
        <f t="shared" si="18"/>
        <v>0</v>
      </c>
      <c r="AA40" s="61">
        <f t="shared" si="18"/>
        <v>0</v>
      </c>
      <c r="AB40" s="61">
        <f t="shared" si="18"/>
        <v>0</v>
      </c>
      <c r="AC40" s="61">
        <f t="shared" si="18"/>
        <v>0</v>
      </c>
      <c r="AD40" s="61">
        <f t="shared" si="18"/>
        <v>0</v>
      </c>
      <c r="AE40" s="113">
        <f t="shared" si="18"/>
        <v>0</v>
      </c>
      <c r="AF40" s="61">
        <f t="shared" si="18"/>
        <v>0</v>
      </c>
      <c r="AG40" s="61">
        <f t="shared" si="18"/>
        <v>0</v>
      </c>
      <c r="AH40" s="61">
        <f t="shared" si="18"/>
        <v>0</v>
      </c>
      <c r="AI40" s="61">
        <f t="shared" si="18"/>
        <v>0</v>
      </c>
      <c r="AJ40" s="157">
        <f t="shared" si="18"/>
        <v>0</v>
      </c>
      <c r="AK40" s="158"/>
      <c r="AL40" s="159"/>
      <c r="AM40" s="145"/>
      <c r="AN40" s="145"/>
      <c r="AO40" s="145"/>
    </row>
    <row r="41" ht="28.5" customHeight="1" spans="1:41">
      <c r="A41" s="52" t="s">
        <v>84</v>
      </c>
      <c r="B41" s="53"/>
      <c r="C41" s="54" t="s">
        <v>77</v>
      </c>
      <c r="D41" s="55"/>
      <c r="E41" s="56"/>
      <c r="F41" s="56"/>
      <c r="G41" s="57"/>
      <c r="H41" s="56"/>
      <c r="I41" s="56"/>
      <c r="J41" s="56"/>
      <c r="K41" s="56"/>
      <c r="L41" s="56">
        <v>4</v>
      </c>
      <c r="M41" s="56"/>
      <c r="N41" s="56"/>
      <c r="O41" s="56"/>
      <c r="P41" s="56">
        <v>3</v>
      </c>
      <c r="Q41" s="56"/>
      <c r="R41" s="56"/>
      <c r="S41" s="56"/>
      <c r="T41" s="56"/>
      <c r="U41" s="56"/>
      <c r="V41" s="56"/>
      <c r="W41" s="57">
        <v>3</v>
      </c>
      <c r="X41" s="57"/>
      <c r="Y41" s="56"/>
      <c r="Z41" s="56"/>
      <c r="AA41" s="56"/>
      <c r="AB41" s="56"/>
      <c r="AC41" s="56"/>
      <c r="AD41" s="56"/>
      <c r="AE41" s="112"/>
      <c r="AF41" s="56"/>
      <c r="AG41" s="56"/>
      <c r="AH41" s="56"/>
      <c r="AI41" s="56"/>
      <c r="AJ41" s="154"/>
      <c r="AK41" s="155">
        <f t="shared" ref="AK41" si="20">SUM(D42:AE42)</f>
        <v>0.19</v>
      </c>
      <c r="AL41" s="156">
        <f>SUM(AF42:AJ42)</f>
        <v>0</v>
      </c>
      <c r="AM41" s="145"/>
      <c r="AN41" s="145"/>
      <c r="AO41" s="145"/>
    </row>
    <row r="42" ht="24.6" spans="1:41">
      <c r="A42" s="58"/>
      <c r="B42" s="59"/>
      <c r="C42" s="54" t="s">
        <v>78</v>
      </c>
      <c r="D42" s="60">
        <f t="shared" ref="D42:O42" si="21">(D$24*D41)/1000</f>
        <v>0</v>
      </c>
      <c r="E42" s="61">
        <f t="shared" si="21"/>
        <v>0</v>
      </c>
      <c r="F42" s="61">
        <f t="shared" si="21"/>
        <v>0</v>
      </c>
      <c r="G42" s="61">
        <f t="shared" si="21"/>
        <v>0</v>
      </c>
      <c r="H42" s="61">
        <f t="shared" si="21"/>
        <v>0</v>
      </c>
      <c r="I42" s="61">
        <f t="shared" si="21"/>
        <v>0</v>
      </c>
      <c r="J42" s="61">
        <f t="shared" si="21"/>
        <v>0</v>
      </c>
      <c r="K42" s="61">
        <f t="shared" si="21"/>
        <v>0</v>
      </c>
      <c r="L42" s="61">
        <f t="shared" si="21"/>
        <v>0.076</v>
      </c>
      <c r="M42" s="61">
        <f t="shared" si="21"/>
        <v>0</v>
      </c>
      <c r="N42" s="61">
        <f t="shared" si="21"/>
        <v>0</v>
      </c>
      <c r="O42" s="61">
        <f t="shared" si="21"/>
        <v>0</v>
      </c>
      <c r="P42" s="61">
        <f t="shared" si="18"/>
        <v>0.057</v>
      </c>
      <c r="Q42" s="61">
        <f t="shared" si="18"/>
        <v>0</v>
      </c>
      <c r="R42" s="61">
        <f t="shared" si="18"/>
        <v>0</v>
      </c>
      <c r="S42" s="61">
        <f t="shared" si="18"/>
        <v>0</v>
      </c>
      <c r="T42" s="61"/>
      <c r="U42" s="61">
        <f t="shared" ref="U42:AJ42" si="22">(U$24*U41)/1000</f>
        <v>0</v>
      </c>
      <c r="V42" s="61">
        <f t="shared" si="22"/>
        <v>0</v>
      </c>
      <c r="W42" s="61">
        <f t="shared" si="22"/>
        <v>0.057</v>
      </c>
      <c r="X42" s="61">
        <f t="shared" si="22"/>
        <v>0</v>
      </c>
      <c r="Y42" s="61">
        <f t="shared" si="22"/>
        <v>0</v>
      </c>
      <c r="Z42" s="61">
        <f t="shared" si="22"/>
        <v>0</v>
      </c>
      <c r="AA42" s="61">
        <f t="shared" si="22"/>
        <v>0</v>
      </c>
      <c r="AB42" s="61">
        <f t="shared" si="22"/>
        <v>0</v>
      </c>
      <c r="AC42" s="61">
        <f t="shared" si="22"/>
        <v>0</v>
      </c>
      <c r="AD42" s="61">
        <f t="shared" si="22"/>
        <v>0</v>
      </c>
      <c r="AE42" s="113">
        <f t="shared" si="22"/>
        <v>0</v>
      </c>
      <c r="AF42" s="61">
        <f t="shared" si="22"/>
        <v>0</v>
      </c>
      <c r="AG42" s="61">
        <f t="shared" si="22"/>
        <v>0</v>
      </c>
      <c r="AH42" s="61">
        <f t="shared" si="22"/>
        <v>0</v>
      </c>
      <c r="AI42" s="61">
        <f t="shared" si="22"/>
        <v>0</v>
      </c>
      <c r="AJ42" s="157">
        <f t="shared" si="22"/>
        <v>0</v>
      </c>
      <c r="AK42" s="158"/>
      <c r="AL42" s="159"/>
      <c r="AM42" s="145"/>
      <c r="AN42" s="145"/>
      <c r="AO42" s="145"/>
    </row>
    <row r="43" s="5" customFormat="1" ht="24.6" hidden="1" spans="1:41">
      <c r="A43" s="62" t="s">
        <v>85</v>
      </c>
      <c r="B43" s="53"/>
      <c r="C43" s="54" t="s">
        <v>77</v>
      </c>
      <c r="D43" s="55"/>
      <c r="E43" s="56">
        <v>16</v>
      </c>
      <c r="F43" s="56"/>
      <c r="G43" s="57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7"/>
      <c r="X43" s="57"/>
      <c r="Y43" s="56"/>
      <c r="Z43" s="56"/>
      <c r="AA43" s="56"/>
      <c r="AB43" s="56"/>
      <c r="AC43" s="56"/>
      <c r="AD43" s="56"/>
      <c r="AE43" s="112"/>
      <c r="AF43" s="56"/>
      <c r="AG43" s="56"/>
      <c r="AH43" s="56"/>
      <c r="AI43" s="56"/>
      <c r="AJ43" s="154"/>
      <c r="AK43" s="155">
        <f t="shared" ref="AK43" si="23">SUM(D44:AE44)</f>
        <v>0.304</v>
      </c>
      <c r="AL43" s="156">
        <f>SUM(AF44:AJ44)</f>
        <v>0</v>
      </c>
      <c r="AM43" s="162"/>
      <c r="AN43" s="162"/>
      <c r="AO43" s="162"/>
    </row>
    <row r="44" s="5" customFormat="1" ht="24.6" hidden="1" spans="1:41">
      <c r="A44" s="63"/>
      <c r="B44" s="59"/>
      <c r="C44" s="54" t="s">
        <v>78</v>
      </c>
      <c r="D44" s="60">
        <f t="shared" ref="D44:AJ44" si="24">(D$24*D43)/1000</f>
        <v>0</v>
      </c>
      <c r="E44" s="61">
        <f t="shared" si="24"/>
        <v>0.304</v>
      </c>
      <c r="F44" s="61">
        <f t="shared" si="24"/>
        <v>0</v>
      </c>
      <c r="G44" s="61">
        <f t="shared" ref="G44" si="25">(G$24*G43)/1000</f>
        <v>0</v>
      </c>
      <c r="H44" s="61">
        <f t="shared" si="24"/>
        <v>0</v>
      </c>
      <c r="I44" s="61">
        <f t="shared" si="24"/>
        <v>0</v>
      </c>
      <c r="J44" s="61">
        <f t="shared" si="24"/>
        <v>0</v>
      </c>
      <c r="K44" s="61">
        <f t="shared" si="24"/>
        <v>0</v>
      </c>
      <c r="L44" s="61">
        <f t="shared" si="24"/>
        <v>0</v>
      </c>
      <c r="M44" s="61">
        <f t="shared" si="24"/>
        <v>0</v>
      </c>
      <c r="N44" s="61">
        <f t="shared" si="24"/>
        <v>0</v>
      </c>
      <c r="O44" s="61">
        <f t="shared" si="24"/>
        <v>0</v>
      </c>
      <c r="P44" s="61">
        <f t="shared" si="24"/>
        <v>0</v>
      </c>
      <c r="Q44" s="61">
        <f t="shared" si="24"/>
        <v>0</v>
      </c>
      <c r="R44" s="61">
        <f t="shared" si="24"/>
        <v>0</v>
      </c>
      <c r="S44" s="61">
        <f t="shared" si="24"/>
        <v>0</v>
      </c>
      <c r="T44" s="61">
        <f t="shared" si="24"/>
        <v>0</v>
      </c>
      <c r="U44" s="61">
        <f t="shared" si="24"/>
        <v>0</v>
      </c>
      <c r="V44" s="61">
        <f t="shared" si="24"/>
        <v>0</v>
      </c>
      <c r="W44" s="61">
        <f t="shared" si="24"/>
        <v>0</v>
      </c>
      <c r="X44" s="61">
        <f t="shared" si="24"/>
        <v>0</v>
      </c>
      <c r="Y44" s="61">
        <f t="shared" si="24"/>
        <v>0</v>
      </c>
      <c r="Z44" s="61">
        <f t="shared" si="24"/>
        <v>0</v>
      </c>
      <c r="AA44" s="61">
        <f t="shared" si="24"/>
        <v>0</v>
      </c>
      <c r="AB44" s="61">
        <f t="shared" si="24"/>
        <v>0</v>
      </c>
      <c r="AC44" s="61">
        <f t="shared" si="24"/>
        <v>0</v>
      </c>
      <c r="AD44" s="61">
        <f t="shared" si="24"/>
        <v>0</v>
      </c>
      <c r="AE44" s="113">
        <f t="shared" si="24"/>
        <v>0</v>
      </c>
      <c r="AF44" s="61">
        <f t="shared" si="24"/>
        <v>0</v>
      </c>
      <c r="AG44" s="61">
        <f t="shared" si="24"/>
        <v>0</v>
      </c>
      <c r="AH44" s="61">
        <f t="shared" si="24"/>
        <v>0</v>
      </c>
      <c r="AI44" s="61">
        <f t="shared" si="24"/>
        <v>0</v>
      </c>
      <c r="AJ44" s="157">
        <f t="shared" si="24"/>
        <v>0</v>
      </c>
      <c r="AK44" s="158"/>
      <c r="AL44" s="159"/>
      <c r="AM44" s="162"/>
      <c r="AN44" s="162"/>
      <c r="AO44" s="162"/>
    </row>
    <row r="45" ht="27.75" customHeight="1" spans="1:41">
      <c r="A45" s="64" t="s">
        <v>86</v>
      </c>
      <c r="B45" s="65"/>
      <c r="C45" s="66" t="s">
        <v>77</v>
      </c>
      <c r="D45" s="67"/>
      <c r="E45" s="68"/>
      <c r="F45" s="68">
        <v>16</v>
      </c>
      <c r="G45" s="69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9"/>
      <c r="X45" s="69"/>
      <c r="Y45" s="68"/>
      <c r="Z45" s="68"/>
      <c r="AA45" s="68"/>
      <c r="AB45" s="68"/>
      <c r="AC45" s="68"/>
      <c r="AD45" s="68"/>
      <c r="AE45" s="114"/>
      <c r="AF45" s="68"/>
      <c r="AG45" s="68"/>
      <c r="AH45" s="68"/>
      <c r="AI45" s="68"/>
      <c r="AJ45" s="163"/>
      <c r="AK45" s="155">
        <f t="shared" ref="AK45" si="26">SUM(D46:AE46)</f>
        <v>0.304</v>
      </c>
      <c r="AL45" s="164">
        <f>SUM(AF46:AJ46)</f>
        <v>0</v>
      </c>
      <c r="AM45" s="145"/>
      <c r="AN45" s="145"/>
      <c r="AO45" s="145"/>
    </row>
    <row r="46" ht="23.25" customHeight="1" spans="1:41">
      <c r="A46" s="70"/>
      <c r="B46" s="71"/>
      <c r="C46" s="66" t="s">
        <v>78</v>
      </c>
      <c r="D46" s="72">
        <f t="shared" ref="D46:AJ46" si="27">(D$24*D45)/1000</f>
        <v>0</v>
      </c>
      <c r="E46" s="73">
        <f t="shared" si="27"/>
        <v>0</v>
      </c>
      <c r="F46" s="73">
        <f t="shared" si="27"/>
        <v>0.304</v>
      </c>
      <c r="G46" s="73">
        <f t="shared" ref="G46" si="28">(G$24*G45)/1000</f>
        <v>0</v>
      </c>
      <c r="H46" s="73">
        <f t="shared" si="27"/>
        <v>0</v>
      </c>
      <c r="I46" s="73">
        <f t="shared" si="27"/>
        <v>0</v>
      </c>
      <c r="J46" s="73">
        <f t="shared" si="27"/>
        <v>0</v>
      </c>
      <c r="K46" s="73">
        <f t="shared" si="27"/>
        <v>0</v>
      </c>
      <c r="L46" s="73">
        <f t="shared" si="27"/>
        <v>0</v>
      </c>
      <c r="M46" s="73">
        <f t="shared" si="27"/>
        <v>0</v>
      </c>
      <c r="N46" s="73">
        <f t="shared" si="27"/>
        <v>0</v>
      </c>
      <c r="O46" s="73">
        <f t="shared" si="27"/>
        <v>0</v>
      </c>
      <c r="P46" s="73">
        <f t="shared" si="27"/>
        <v>0</v>
      </c>
      <c r="Q46" s="73">
        <f t="shared" si="27"/>
        <v>0</v>
      </c>
      <c r="R46" s="73">
        <f t="shared" si="27"/>
        <v>0</v>
      </c>
      <c r="S46" s="73">
        <f t="shared" si="27"/>
        <v>0</v>
      </c>
      <c r="T46" s="73">
        <f t="shared" si="27"/>
        <v>0</v>
      </c>
      <c r="U46" s="73">
        <f t="shared" si="27"/>
        <v>0</v>
      </c>
      <c r="V46" s="73">
        <f t="shared" si="27"/>
        <v>0</v>
      </c>
      <c r="W46" s="73">
        <f t="shared" si="27"/>
        <v>0</v>
      </c>
      <c r="X46" s="73">
        <f t="shared" si="27"/>
        <v>0</v>
      </c>
      <c r="Y46" s="73">
        <f t="shared" si="27"/>
        <v>0</v>
      </c>
      <c r="Z46" s="73">
        <f t="shared" si="27"/>
        <v>0</v>
      </c>
      <c r="AA46" s="73">
        <f t="shared" si="27"/>
        <v>0</v>
      </c>
      <c r="AB46" s="73">
        <f t="shared" si="27"/>
        <v>0</v>
      </c>
      <c r="AC46" s="73">
        <f t="shared" si="27"/>
        <v>0</v>
      </c>
      <c r="AD46" s="73">
        <f t="shared" si="27"/>
        <v>0</v>
      </c>
      <c r="AE46" s="115">
        <f t="shared" si="27"/>
        <v>0</v>
      </c>
      <c r="AF46" s="73">
        <f t="shared" si="27"/>
        <v>0</v>
      </c>
      <c r="AG46" s="73">
        <f t="shared" si="27"/>
        <v>0</v>
      </c>
      <c r="AH46" s="73">
        <f t="shared" si="27"/>
        <v>0</v>
      </c>
      <c r="AI46" s="73">
        <f t="shared" si="27"/>
        <v>0</v>
      </c>
      <c r="AJ46" s="165">
        <f t="shared" si="27"/>
        <v>0</v>
      </c>
      <c r="AK46" s="158"/>
      <c r="AL46" s="166"/>
      <c r="AM46" s="145"/>
      <c r="AN46" s="145"/>
      <c r="AO46" s="145"/>
    </row>
    <row r="47" ht="27.75" customHeight="1" spans="1:38">
      <c r="A47" s="52" t="s">
        <v>87</v>
      </c>
      <c r="B47" s="53"/>
      <c r="C47" s="54" t="s">
        <v>77</v>
      </c>
      <c r="D47" s="55"/>
      <c r="E47" s="56"/>
      <c r="F47" s="56"/>
      <c r="G47" s="57"/>
      <c r="H47" s="56"/>
      <c r="I47" s="56"/>
      <c r="J47" s="56"/>
      <c r="K47" s="56"/>
      <c r="L47" s="56">
        <v>53.4</v>
      </c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7">
        <v>21</v>
      </c>
      <c r="X47" s="57"/>
      <c r="Y47" s="56"/>
      <c r="Z47" s="56"/>
      <c r="AA47" s="56"/>
      <c r="AB47" s="56"/>
      <c r="AC47" s="56"/>
      <c r="AD47" s="56"/>
      <c r="AE47" s="112"/>
      <c r="AF47" s="56"/>
      <c r="AG47" s="56"/>
      <c r="AH47" s="56"/>
      <c r="AI47" s="56"/>
      <c r="AJ47" s="154"/>
      <c r="AK47" s="155">
        <f t="shared" ref="AK47" si="29">SUM(D48:AE48)</f>
        <v>1.4136</v>
      </c>
      <c r="AL47" s="156">
        <f>SUM(AF48:AJ48)</f>
        <v>0</v>
      </c>
    </row>
    <row r="48" ht="23.25" customHeight="1" spans="1:38">
      <c r="A48" s="58"/>
      <c r="B48" s="59"/>
      <c r="C48" s="54" t="s">
        <v>78</v>
      </c>
      <c r="D48" s="60">
        <f t="shared" ref="D48:AJ48" si="30">(D$24*D47)/1000</f>
        <v>0</v>
      </c>
      <c r="E48" s="61">
        <f t="shared" si="30"/>
        <v>0</v>
      </c>
      <c r="F48" s="61">
        <f t="shared" si="30"/>
        <v>0</v>
      </c>
      <c r="G48" s="61">
        <f t="shared" si="30"/>
        <v>0</v>
      </c>
      <c r="H48" s="61">
        <f t="shared" si="30"/>
        <v>0</v>
      </c>
      <c r="I48" s="61">
        <f t="shared" si="30"/>
        <v>0</v>
      </c>
      <c r="J48" s="61">
        <f t="shared" si="30"/>
        <v>0</v>
      </c>
      <c r="K48" s="61">
        <f t="shared" si="30"/>
        <v>0</v>
      </c>
      <c r="L48" s="61">
        <f t="shared" si="30"/>
        <v>1.0146</v>
      </c>
      <c r="M48" s="61">
        <f t="shared" si="30"/>
        <v>0</v>
      </c>
      <c r="N48" s="61">
        <f t="shared" si="30"/>
        <v>0</v>
      </c>
      <c r="O48" s="61">
        <f t="shared" si="30"/>
        <v>0</v>
      </c>
      <c r="P48" s="61">
        <f t="shared" si="30"/>
        <v>0</v>
      </c>
      <c r="Q48" s="61">
        <f t="shared" si="30"/>
        <v>0</v>
      </c>
      <c r="R48" s="61">
        <f t="shared" si="30"/>
        <v>0</v>
      </c>
      <c r="S48" s="61">
        <f t="shared" si="30"/>
        <v>0</v>
      </c>
      <c r="T48" s="61">
        <f t="shared" si="30"/>
        <v>0</v>
      </c>
      <c r="U48" s="61">
        <f t="shared" si="30"/>
        <v>0</v>
      </c>
      <c r="V48" s="61">
        <f t="shared" si="30"/>
        <v>0</v>
      </c>
      <c r="W48" s="61">
        <f t="shared" si="30"/>
        <v>0.399</v>
      </c>
      <c r="X48" s="61">
        <f t="shared" si="30"/>
        <v>0</v>
      </c>
      <c r="Y48" s="61">
        <f t="shared" si="30"/>
        <v>0</v>
      </c>
      <c r="Z48" s="61">
        <f t="shared" si="30"/>
        <v>0</v>
      </c>
      <c r="AA48" s="61">
        <f t="shared" si="30"/>
        <v>0</v>
      </c>
      <c r="AB48" s="61">
        <f t="shared" si="30"/>
        <v>0</v>
      </c>
      <c r="AC48" s="61">
        <f t="shared" si="30"/>
        <v>0</v>
      </c>
      <c r="AD48" s="61">
        <f t="shared" si="30"/>
        <v>0</v>
      </c>
      <c r="AE48" s="113">
        <f t="shared" si="30"/>
        <v>0</v>
      </c>
      <c r="AF48" s="61">
        <f t="shared" si="30"/>
        <v>0</v>
      </c>
      <c r="AG48" s="61">
        <f t="shared" si="30"/>
        <v>0</v>
      </c>
      <c r="AH48" s="61">
        <f t="shared" si="30"/>
        <v>0</v>
      </c>
      <c r="AI48" s="61">
        <f t="shared" si="30"/>
        <v>0</v>
      </c>
      <c r="AJ48" s="157">
        <f t="shared" si="30"/>
        <v>0</v>
      </c>
      <c r="AK48" s="158"/>
      <c r="AL48" s="159"/>
    </row>
    <row r="49" ht="25.5" customHeight="1" spans="1:38">
      <c r="A49" s="52" t="s">
        <v>88</v>
      </c>
      <c r="B49" s="53"/>
      <c r="C49" s="54" t="s">
        <v>77</v>
      </c>
      <c r="D49" s="55"/>
      <c r="E49" s="56"/>
      <c r="F49" s="56"/>
      <c r="G49" s="57"/>
      <c r="H49" s="56"/>
      <c r="I49" s="56"/>
      <c r="J49" s="56"/>
      <c r="K49" s="56"/>
      <c r="L49" s="56">
        <v>9.6</v>
      </c>
      <c r="M49" s="56"/>
      <c r="N49" s="56"/>
      <c r="O49" s="56">
        <v>1.53</v>
      </c>
      <c r="P49" s="56">
        <v>7.5</v>
      </c>
      <c r="Q49" s="56"/>
      <c r="R49" s="56"/>
      <c r="S49" s="56"/>
      <c r="T49" s="56"/>
      <c r="U49" s="56"/>
      <c r="V49" s="56"/>
      <c r="W49" s="57">
        <v>10.7</v>
      </c>
      <c r="X49" s="57"/>
      <c r="Y49" s="56"/>
      <c r="Z49" s="56"/>
      <c r="AA49" s="56"/>
      <c r="AB49" s="56"/>
      <c r="AC49" s="56"/>
      <c r="AD49" s="56"/>
      <c r="AE49" s="112"/>
      <c r="AF49" s="56"/>
      <c r="AG49" s="56"/>
      <c r="AH49" s="56"/>
      <c r="AI49" s="56"/>
      <c r="AJ49" s="154"/>
      <c r="AK49" s="155">
        <f t="shared" ref="AK49" si="31">SUM(D50:AE50)</f>
        <v>0.55727</v>
      </c>
      <c r="AL49" s="156">
        <f>SUM(AF50:AJ50)</f>
        <v>0</v>
      </c>
    </row>
    <row r="50" ht="25.5" customHeight="1" spans="1:38">
      <c r="A50" s="58"/>
      <c r="B50" s="59"/>
      <c r="C50" s="54" t="s">
        <v>78</v>
      </c>
      <c r="D50" s="60">
        <f t="shared" ref="D50:G50" si="32">(D$24*D49)/1000</f>
        <v>0</v>
      </c>
      <c r="E50" s="61">
        <f t="shared" si="32"/>
        <v>0</v>
      </c>
      <c r="F50" s="61">
        <f t="shared" si="32"/>
        <v>0</v>
      </c>
      <c r="G50" s="61">
        <f t="shared" si="32"/>
        <v>0</v>
      </c>
      <c r="H50" s="61">
        <f t="shared" ref="H50:AJ50" si="33">(H$24*H49)/1000</f>
        <v>0</v>
      </c>
      <c r="I50" s="61">
        <f t="shared" si="33"/>
        <v>0</v>
      </c>
      <c r="J50" s="61">
        <f t="shared" si="33"/>
        <v>0</v>
      </c>
      <c r="K50" s="61">
        <f t="shared" si="33"/>
        <v>0</v>
      </c>
      <c r="L50" s="61">
        <f t="shared" si="33"/>
        <v>0.1824</v>
      </c>
      <c r="M50" s="61">
        <f t="shared" si="33"/>
        <v>0</v>
      </c>
      <c r="N50" s="61">
        <f t="shared" si="33"/>
        <v>0</v>
      </c>
      <c r="O50" s="61">
        <f t="shared" si="33"/>
        <v>0.02907</v>
      </c>
      <c r="P50" s="61">
        <f t="shared" si="33"/>
        <v>0.1425</v>
      </c>
      <c r="Q50" s="61">
        <f t="shared" si="33"/>
        <v>0</v>
      </c>
      <c r="R50" s="61">
        <f t="shared" si="33"/>
        <v>0</v>
      </c>
      <c r="S50" s="61">
        <f t="shared" si="33"/>
        <v>0</v>
      </c>
      <c r="T50" s="61">
        <f t="shared" si="33"/>
        <v>0</v>
      </c>
      <c r="U50" s="61">
        <f t="shared" si="33"/>
        <v>0</v>
      </c>
      <c r="V50" s="61">
        <f t="shared" si="33"/>
        <v>0</v>
      </c>
      <c r="W50" s="61">
        <f t="shared" si="33"/>
        <v>0.2033</v>
      </c>
      <c r="X50" s="61">
        <f t="shared" si="33"/>
        <v>0</v>
      </c>
      <c r="Y50" s="61">
        <f t="shared" si="33"/>
        <v>0</v>
      </c>
      <c r="Z50" s="61">
        <f t="shared" si="33"/>
        <v>0</v>
      </c>
      <c r="AA50" s="61">
        <f t="shared" si="33"/>
        <v>0</v>
      </c>
      <c r="AB50" s="61">
        <f t="shared" si="33"/>
        <v>0</v>
      </c>
      <c r="AC50" s="61">
        <f t="shared" si="33"/>
        <v>0</v>
      </c>
      <c r="AD50" s="61">
        <f t="shared" si="33"/>
        <v>0</v>
      </c>
      <c r="AE50" s="113">
        <f t="shared" si="33"/>
        <v>0</v>
      </c>
      <c r="AF50" s="61">
        <f t="shared" si="33"/>
        <v>0</v>
      </c>
      <c r="AG50" s="61">
        <f t="shared" si="33"/>
        <v>0</v>
      </c>
      <c r="AH50" s="61">
        <f t="shared" si="33"/>
        <v>0</v>
      </c>
      <c r="AI50" s="61">
        <f t="shared" si="33"/>
        <v>0</v>
      </c>
      <c r="AJ50" s="157">
        <f t="shared" si="33"/>
        <v>0</v>
      </c>
      <c r="AK50" s="158"/>
      <c r="AL50" s="159"/>
    </row>
    <row r="51" ht="27.75" customHeight="1" spans="1:38">
      <c r="A51" s="52" t="s">
        <v>89</v>
      </c>
      <c r="B51" s="53"/>
      <c r="C51" s="54" t="s">
        <v>77</v>
      </c>
      <c r="D51" s="55"/>
      <c r="E51" s="56"/>
      <c r="F51" s="56"/>
      <c r="G51" s="57"/>
      <c r="H51" s="56"/>
      <c r="I51" s="56"/>
      <c r="J51" s="56"/>
      <c r="K51" s="56"/>
      <c r="L51" s="56">
        <v>12.8</v>
      </c>
      <c r="M51" s="56"/>
      <c r="N51" s="56"/>
      <c r="O51" s="56">
        <v>3.38</v>
      </c>
      <c r="P51" s="56"/>
      <c r="Q51" s="56"/>
      <c r="R51" s="56"/>
      <c r="S51" s="56"/>
      <c r="T51" s="56"/>
      <c r="U51" s="56"/>
      <c r="V51" s="56"/>
      <c r="W51" s="57">
        <v>11.3</v>
      </c>
      <c r="X51" s="57"/>
      <c r="Y51" s="56"/>
      <c r="Z51" s="56"/>
      <c r="AA51" s="56"/>
      <c r="AB51" s="56"/>
      <c r="AC51" s="56"/>
      <c r="AD51" s="56"/>
      <c r="AE51" s="112"/>
      <c r="AF51" s="56"/>
      <c r="AG51" s="56"/>
      <c r="AH51" s="56"/>
      <c r="AI51" s="56"/>
      <c r="AJ51" s="154"/>
      <c r="AK51" s="155">
        <f t="shared" ref="AK51" si="34">SUM(D52:AE52)</f>
        <v>0.52212</v>
      </c>
      <c r="AL51" s="156">
        <f>SUM(AF52:AJ52)</f>
        <v>0</v>
      </c>
    </row>
    <row r="52" ht="31.5" customHeight="1" spans="1:38">
      <c r="A52" s="58"/>
      <c r="B52" s="59"/>
      <c r="C52" s="54" t="s">
        <v>78</v>
      </c>
      <c r="D52" s="60">
        <f t="shared" ref="D52:AJ52" si="35">(D$24*D51)/1000</f>
        <v>0</v>
      </c>
      <c r="E52" s="61">
        <f t="shared" si="35"/>
        <v>0</v>
      </c>
      <c r="F52" s="61">
        <f t="shared" si="35"/>
        <v>0</v>
      </c>
      <c r="G52" s="61">
        <f t="shared" ref="G52" si="36">(G$24*G51)/1000</f>
        <v>0</v>
      </c>
      <c r="H52" s="61">
        <f t="shared" si="35"/>
        <v>0</v>
      </c>
      <c r="I52" s="61">
        <f t="shared" si="35"/>
        <v>0</v>
      </c>
      <c r="J52" s="61">
        <f t="shared" si="35"/>
        <v>0</v>
      </c>
      <c r="K52" s="61">
        <f t="shared" si="35"/>
        <v>0</v>
      </c>
      <c r="L52" s="61">
        <f t="shared" si="35"/>
        <v>0.2432</v>
      </c>
      <c r="M52" s="61">
        <f t="shared" si="35"/>
        <v>0</v>
      </c>
      <c r="N52" s="61">
        <f t="shared" si="35"/>
        <v>0</v>
      </c>
      <c r="O52" s="61">
        <f t="shared" si="35"/>
        <v>0.06422</v>
      </c>
      <c r="P52" s="61">
        <f t="shared" si="35"/>
        <v>0</v>
      </c>
      <c r="Q52" s="61">
        <f t="shared" si="35"/>
        <v>0</v>
      </c>
      <c r="R52" s="61">
        <f t="shared" si="35"/>
        <v>0</v>
      </c>
      <c r="S52" s="61">
        <f t="shared" si="35"/>
        <v>0</v>
      </c>
      <c r="T52" s="61">
        <f t="shared" si="35"/>
        <v>0</v>
      </c>
      <c r="U52" s="61">
        <f t="shared" si="35"/>
        <v>0</v>
      </c>
      <c r="V52" s="61">
        <f t="shared" si="35"/>
        <v>0</v>
      </c>
      <c r="W52" s="61">
        <f t="shared" si="35"/>
        <v>0.2147</v>
      </c>
      <c r="X52" s="61">
        <f t="shared" si="35"/>
        <v>0</v>
      </c>
      <c r="Y52" s="61">
        <f t="shared" si="35"/>
        <v>0</v>
      </c>
      <c r="Z52" s="61">
        <f t="shared" si="35"/>
        <v>0</v>
      </c>
      <c r="AA52" s="61">
        <f t="shared" si="35"/>
        <v>0</v>
      </c>
      <c r="AB52" s="61">
        <f t="shared" si="35"/>
        <v>0</v>
      </c>
      <c r="AC52" s="61">
        <f t="shared" si="35"/>
        <v>0</v>
      </c>
      <c r="AD52" s="61">
        <f t="shared" si="35"/>
        <v>0</v>
      </c>
      <c r="AE52" s="113">
        <f t="shared" si="35"/>
        <v>0</v>
      </c>
      <c r="AF52" s="61">
        <f t="shared" si="35"/>
        <v>0</v>
      </c>
      <c r="AG52" s="61">
        <f t="shared" si="35"/>
        <v>0</v>
      </c>
      <c r="AH52" s="61">
        <f t="shared" si="35"/>
        <v>0</v>
      </c>
      <c r="AI52" s="61">
        <f t="shared" si="35"/>
        <v>0</v>
      </c>
      <c r="AJ52" s="157">
        <f t="shared" si="35"/>
        <v>0</v>
      </c>
      <c r="AK52" s="158"/>
      <c r="AL52" s="159"/>
    </row>
    <row r="53" ht="27.75" customHeight="1" spans="1:38">
      <c r="A53" s="52" t="s">
        <v>90</v>
      </c>
      <c r="B53" s="53"/>
      <c r="C53" s="54" t="s">
        <v>77</v>
      </c>
      <c r="D53" s="55"/>
      <c r="E53" s="56"/>
      <c r="F53" s="56"/>
      <c r="G53" s="57"/>
      <c r="H53" s="56"/>
      <c r="I53" s="56"/>
      <c r="J53" s="56"/>
      <c r="K53" s="56"/>
      <c r="L53" s="56"/>
      <c r="M53" s="56"/>
      <c r="N53" s="56"/>
      <c r="O53" s="56">
        <v>2.03</v>
      </c>
      <c r="P53" s="56"/>
      <c r="Q53" s="56"/>
      <c r="R53" s="56"/>
      <c r="S53" s="56"/>
      <c r="T53" s="56"/>
      <c r="U53" s="56"/>
      <c r="V53" s="56"/>
      <c r="W53" s="57"/>
      <c r="X53" s="57"/>
      <c r="Y53" s="56"/>
      <c r="Z53" s="56"/>
      <c r="AA53" s="56"/>
      <c r="AB53" s="56"/>
      <c r="AC53" s="56"/>
      <c r="AD53" s="56"/>
      <c r="AE53" s="112"/>
      <c r="AF53" s="56"/>
      <c r="AG53" s="56"/>
      <c r="AH53" s="56"/>
      <c r="AI53" s="56"/>
      <c r="AJ53" s="154"/>
      <c r="AK53" s="155">
        <f t="shared" ref="AK53" si="37">SUM(D54:AE54)</f>
        <v>0.03857</v>
      </c>
      <c r="AL53" s="156">
        <f>SUM(AF54:AJ54)</f>
        <v>0</v>
      </c>
    </row>
    <row r="54" ht="25.15" customHeight="1" spans="1:38">
      <c r="A54" s="58"/>
      <c r="B54" s="59"/>
      <c r="C54" s="54" t="s">
        <v>78</v>
      </c>
      <c r="D54" s="60">
        <f t="shared" ref="D54:AJ54" si="38">(D$24*D53)/1000</f>
        <v>0</v>
      </c>
      <c r="E54" s="61">
        <f t="shared" si="38"/>
        <v>0</v>
      </c>
      <c r="F54" s="61">
        <f t="shared" si="38"/>
        <v>0</v>
      </c>
      <c r="G54" s="61">
        <f t="shared" ref="G54" si="39">(G$24*G53)/1000</f>
        <v>0</v>
      </c>
      <c r="H54" s="61">
        <f t="shared" si="38"/>
        <v>0</v>
      </c>
      <c r="I54" s="61">
        <f t="shared" si="38"/>
        <v>0</v>
      </c>
      <c r="J54" s="61">
        <f t="shared" si="38"/>
        <v>0</v>
      </c>
      <c r="K54" s="61">
        <f t="shared" si="38"/>
        <v>0</v>
      </c>
      <c r="L54" s="61">
        <f t="shared" si="38"/>
        <v>0</v>
      </c>
      <c r="M54" s="61">
        <f t="shared" si="38"/>
        <v>0</v>
      </c>
      <c r="N54" s="61">
        <f t="shared" si="38"/>
        <v>0</v>
      </c>
      <c r="O54" s="61">
        <f t="shared" si="38"/>
        <v>0.03857</v>
      </c>
      <c r="P54" s="61">
        <f t="shared" si="38"/>
        <v>0</v>
      </c>
      <c r="Q54" s="61">
        <f t="shared" si="38"/>
        <v>0</v>
      </c>
      <c r="R54" s="61">
        <f t="shared" si="38"/>
        <v>0</v>
      </c>
      <c r="S54" s="61">
        <f t="shared" si="38"/>
        <v>0</v>
      </c>
      <c r="T54" s="61">
        <f t="shared" si="38"/>
        <v>0</v>
      </c>
      <c r="U54" s="61">
        <f t="shared" si="38"/>
        <v>0</v>
      </c>
      <c r="V54" s="61">
        <f t="shared" si="38"/>
        <v>0</v>
      </c>
      <c r="W54" s="61">
        <f t="shared" si="38"/>
        <v>0</v>
      </c>
      <c r="X54" s="61">
        <f t="shared" si="38"/>
        <v>0</v>
      </c>
      <c r="Y54" s="61">
        <f t="shared" si="38"/>
        <v>0</v>
      </c>
      <c r="Z54" s="61">
        <f t="shared" si="38"/>
        <v>0</v>
      </c>
      <c r="AA54" s="61">
        <f t="shared" si="38"/>
        <v>0</v>
      </c>
      <c r="AB54" s="61">
        <f t="shared" si="38"/>
        <v>0</v>
      </c>
      <c r="AC54" s="61">
        <f t="shared" si="38"/>
        <v>0</v>
      </c>
      <c r="AD54" s="61">
        <f t="shared" si="38"/>
        <v>0</v>
      </c>
      <c r="AE54" s="113">
        <f t="shared" si="38"/>
        <v>0</v>
      </c>
      <c r="AF54" s="61">
        <f t="shared" si="38"/>
        <v>0</v>
      </c>
      <c r="AG54" s="61">
        <f t="shared" si="38"/>
        <v>0</v>
      </c>
      <c r="AH54" s="61">
        <f t="shared" si="38"/>
        <v>0</v>
      </c>
      <c r="AI54" s="61">
        <f t="shared" si="38"/>
        <v>0</v>
      </c>
      <c r="AJ54" s="157">
        <f t="shared" si="38"/>
        <v>0</v>
      </c>
      <c r="AK54" s="158"/>
      <c r="AL54" s="159"/>
    </row>
    <row r="55" ht="24.6" spans="1:38">
      <c r="A55" s="52" t="s">
        <v>91</v>
      </c>
      <c r="B55" s="53"/>
      <c r="C55" s="54" t="s">
        <v>77</v>
      </c>
      <c r="D55" s="55"/>
      <c r="E55" s="56"/>
      <c r="F55" s="56"/>
      <c r="G55" s="57"/>
      <c r="H55" s="56"/>
      <c r="I55" s="56"/>
      <c r="J55" s="56"/>
      <c r="K55" s="56"/>
      <c r="L55" s="56"/>
      <c r="M55" s="56"/>
      <c r="N55" s="56"/>
      <c r="O55" s="56"/>
      <c r="P55" s="56">
        <v>79.7</v>
      </c>
      <c r="Q55" s="56"/>
      <c r="R55" s="56"/>
      <c r="S55" s="56"/>
      <c r="T55" s="56"/>
      <c r="U55" s="56"/>
      <c r="V55" s="56"/>
      <c r="W55" s="57"/>
      <c r="X55" s="57"/>
      <c r="Y55" s="56"/>
      <c r="Z55" s="56"/>
      <c r="AA55" s="56"/>
      <c r="AB55" s="56"/>
      <c r="AC55" s="56"/>
      <c r="AD55" s="56"/>
      <c r="AE55" s="112"/>
      <c r="AF55" s="56"/>
      <c r="AG55" s="56"/>
      <c r="AH55" s="56"/>
      <c r="AI55" s="56"/>
      <c r="AJ55" s="154"/>
      <c r="AK55" s="155">
        <f t="shared" ref="AK55" si="40">SUM(D56:AE56)</f>
        <v>1.5143</v>
      </c>
      <c r="AL55" s="156">
        <f>SUM(AF56:AJ56)</f>
        <v>0</v>
      </c>
    </row>
    <row r="56" ht="22" customHeight="1" spans="1:39">
      <c r="A56" s="58"/>
      <c r="B56" s="59"/>
      <c r="C56" s="54" t="s">
        <v>78</v>
      </c>
      <c r="D56" s="60">
        <f t="shared" ref="D56:AJ56" si="41">(D$24*D55)/1000</f>
        <v>0</v>
      </c>
      <c r="E56" s="61">
        <f t="shared" si="41"/>
        <v>0</v>
      </c>
      <c r="F56" s="61">
        <f t="shared" si="41"/>
        <v>0</v>
      </c>
      <c r="G56" s="61">
        <f t="shared" ref="G56" si="42">(G$24*G55)/1000</f>
        <v>0</v>
      </c>
      <c r="H56" s="61">
        <f t="shared" si="41"/>
        <v>0</v>
      </c>
      <c r="I56" s="61">
        <f t="shared" si="41"/>
        <v>0</v>
      </c>
      <c r="J56" s="61">
        <f t="shared" si="41"/>
        <v>0</v>
      </c>
      <c r="K56" s="61">
        <f t="shared" si="41"/>
        <v>0</v>
      </c>
      <c r="L56" s="61">
        <f t="shared" si="41"/>
        <v>0</v>
      </c>
      <c r="M56" s="61">
        <f t="shared" si="41"/>
        <v>0</v>
      </c>
      <c r="N56" s="61">
        <f t="shared" si="41"/>
        <v>0</v>
      </c>
      <c r="O56" s="61">
        <f t="shared" si="41"/>
        <v>0</v>
      </c>
      <c r="P56" s="61">
        <f t="shared" si="41"/>
        <v>1.5143</v>
      </c>
      <c r="Q56" s="61">
        <f t="shared" si="41"/>
        <v>0</v>
      </c>
      <c r="R56" s="61">
        <f t="shared" si="41"/>
        <v>0</v>
      </c>
      <c r="S56" s="61">
        <f t="shared" si="41"/>
        <v>0</v>
      </c>
      <c r="T56" s="61">
        <f t="shared" si="41"/>
        <v>0</v>
      </c>
      <c r="U56" s="61">
        <f t="shared" si="41"/>
        <v>0</v>
      </c>
      <c r="V56" s="61">
        <f t="shared" si="41"/>
        <v>0</v>
      </c>
      <c r="W56" s="61">
        <f t="shared" si="41"/>
        <v>0</v>
      </c>
      <c r="X56" s="61">
        <f t="shared" si="41"/>
        <v>0</v>
      </c>
      <c r="Y56" s="61">
        <f t="shared" si="41"/>
        <v>0</v>
      </c>
      <c r="Z56" s="61">
        <f t="shared" si="41"/>
        <v>0</v>
      </c>
      <c r="AA56" s="61">
        <f t="shared" si="41"/>
        <v>0</v>
      </c>
      <c r="AB56" s="61">
        <f t="shared" si="41"/>
        <v>0</v>
      </c>
      <c r="AC56" s="61">
        <f t="shared" si="41"/>
        <v>0</v>
      </c>
      <c r="AD56" s="61">
        <f t="shared" si="41"/>
        <v>0</v>
      </c>
      <c r="AE56" s="113">
        <f t="shared" si="41"/>
        <v>0</v>
      </c>
      <c r="AF56" s="61">
        <f t="shared" si="41"/>
        <v>0</v>
      </c>
      <c r="AG56" s="61">
        <f t="shared" si="41"/>
        <v>0</v>
      </c>
      <c r="AH56" s="61">
        <f t="shared" si="41"/>
        <v>0</v>
      </c>
      <c r="AI56" s="61">
        <f t="shared" si="41"/>
        <v>0</v>
      </c>
      <c r="AJ56" s="157">
        <f t="shared" si="41"/>
        <v>0</v>
      </c>
      <c r="AK56" s="158"/>
      <c r="AL56" s="159"/>
      <c r="AM56" s="167"/>
    </row>
    <row r="57" ht="27" hidden="1" customHeight="1" spans="1:38">
      <c r="A57" s="52" t="s">
        <v>92</v>
      </c>
      <c r="B57" s="53"/>
      <c r="C57" s="54" t="s">
        <v>77</v>
      </c>
      <c r="D57" s="55"/>
      <c r="E57" s="56"/>
      <c r="F57" s="56"/>
      <c r="G57" s="57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7"/>
      <c r="X57" s="57"/>
      <c r="Y57" s="56"/>
      <c r="Z57" s="56"/>
      <c r="AA57" s="56"/>
      <c r="AB57" s="56"/>
      <c r="AC57" s="56"/>
      <c r="AD57" s="56"/>
      <c r="AE57" s="112"/>
      <c r="AF57" s="56"/>
      <c r="AG57" s="56"/>
      <c r="AH57" s="56"/>
      <c r="AI57" s="56"/>
      <c r="AJ57" s="154"/>
      <c r="AK57" s="155">
        <f>SUM(D58:AE58)</f>
        <v>0</v>
      </c>
      <c r="AL57" s="156">
        <f>SUM(AF58:AJ58)</f>
        <v>0</v>
      </c>
    </row>
    <row r="58" ht="24.6" hidden="1" spans="1:38">
      <c r="A58" s="58"/>
      <c r="B58" s="59"/>
      <c r="C58" s="54" t="s">
        <v>78</v>
      </c>
      <c r="D58" s="60">
        <f t="shared" ref="D58:AJ62" si="43">(D$24*D57)/1000</f>
        <v>0</v>
      </c>
      <c r="E58" s="61">
        <f t="shared" si="43"/>
        <v>0</v>
      </c>
      <c r="F58" s="61">
        <f t="shared" si="43"/>
        <v>0</v>
      </c>
      <c r="G58" s="61">
        <f t="shared" ref="G58" si="44">(G$24*G57)/1000</f>
        <v>0</v>
      </c>
      <c r="H58" s="61">
        <f t="shared" si="43"/>
        <v>0</v>
      </c>
      <c r="I58" s="61">
        <f t="shared" si="43"/>
        <v>0</v>
      </c>
      <c r="J58" s="61">
        <f t="shared" si="43"/>
        <v>0</v>
      </c>
      <c r="K58" s="61">
        <f t="shared" si="43"/>
        <v>0</v>
      </c>
      <c r="L58" s="61">
        <f t="shared" si="43"/>
        <v>0</v>
      </c>
      <c r="M58" s="61">
        <f t="shared" si="43"/>
        <v>0</v>
      </c>
      <c r="N58" s="61">
        <f t="shared" si="43"/>
        <v>0</v>
      </c>
      <c r="O58" s="61">
        <f t="shared" si="43"/>
        <v>0</v>
      </c>
      <c r="P58" s="61">
        <f t="shared" si="43"/>
        <v>0</v>
      </c>
      <c r="Q58" s="61">
        <f t="shared" si="43"/>
        <v>0</v>
      </c>
      <c r="R58" s="61">
        <f t="shared" si="43"/>
        <v>0</v>
      </c>
      <c r="S58" s="61">
        <f t="shared" si="43"/>
        <v>0</v>
      </c>
      <c r="T58" s="61">
        <f t="shared" si="43"/>
        <v>0</v>
      </c>
      <c r="U58" s="61">
        <f t="shared" si="43"/>
        <v>0</v>
      </c>
      <c r="V58" s="61">
        <f t="shared" si="43"/>
        <v>0</v>
      </c>
      <c r="W58" s="61">
        <f t="shared" si="43"/>
        <v>0</v>
      </c>
      <c r="X58" s="61">
        <f t="shared" si="43"/>
        <v>0</v>
      </c>
      <c r="Y58" s="61">
        <f t="shared" si="43"/>
        <v>0</v>
      </c>
      <c r="Z58" s="61">
        <f t="shared" si="43"/>
        <v>0</v>
      </c>
      <c r="AA58" s="61">
        <f t="shared" si="43"/>
        <v>0</v>
      </c>
      <c r="AB58" s="61">
        <f t="shared" si="43"/>
        <v>0</v>
      </c>
      <c r="AC58" s="61">
        <f t="shared" si="43"/>
        <v>0</v>
      </c>
      <c r="AD58" s="61">
        <f t="shared" si="43"/>
        <v>0</v>
      </c>
      <c r="AE58" s="113">
        <f t="shared" si="43"/>
        <v>0</v>
      </c>
      <c r="AF58" s="61">
        <f t="shared" si="43"/>
        <v>0</v>
      </c>
      <c r="AG58" s="61">
        <f t="shared" si="43"/>
        <v>0</v>
      </c>
      <c r="AH58" s="61">
        <f t="shared" si="43"/>
        <v>0</v>
      </c>
      <c r="AI58" s="61">
        <f t="shared" si="43"/>
        <v>0</v>
      </c>
      <c r="AJ58" s="157">
        <f t="shared" si="43"/>
        <v>0</v>
      </c>
      <c r="AK58" s="158"/>
      <c r="AL58" s="159"/>
    </row>
    <row r="59" ht="27.75" customHeight="1" spans="1:38">
      <c r="A59" s="52" t="s">
        <v>93</v>
      </c>
      <c r="B59" s="53"/>
      <c r="C59" s="54" t="s">
        <v>77</v>
      </c>
      <c r="D59" s="55"/>
      <c r="E59" s="56"/>
      <c r="F59" s="56"/>
      <c r="G59" s="57"/>
      <c r="H59" s="56"/>
      <c r="I59" s="56"/>
      <c r="J59" s="56"/>
      <c r="K59" s="56"/>
      <c r="L59" s="56"/>
      <c r="M59" s="56"/>
      <c r="N59" s="56">
        <v>98</v>
      </c>
      <c r="O59" s="56"/>
      <c r="P59" s="56"/>
      <c r="Q59" s="56"/>
      <c r="R59" s="56"/>
      <c r="S59" s="56"/>
      <c r="T59" s="56"/>
      <c r="U59" s="56"/>
      <c r="V59" s="56"/>
      <c r="W59" s="57"/>
      <c r="X59" s="57"/>
      <c r="Y59" s="56"/>
      <c r="Z59" s="56"/>
      <c r="AA59" s="56"/>
      <c r="AB59" s="56"/>
      <c r="AC59" s="56"/>
      <c r="AD59" s="56"/>
      <c r="AE59" s="112"/>
      <c r="AF59" s="56"/>
      <c r="AG59" s="56"/>
      <c r="AH59" s="56"/>
      <c r="AI59" s="56"/>
      <c r="AJ59" s="154"/>
      <c r="AK59" s="155">
        <f>SUM(D60:AE60)</f>
        <v>1.862</v>
      </c>
      <c r="AL59" s="156">
        <f>SUM(AF60:AJ60)</f>
        <v>0</v>
      </c>
    </row>
    <row r="60" ht="31.9" customHeight="1" spans="1:39">
      <c r="A60" s="58"/>
      <c r="B60" s="59"/>
      <c r="C60" s="54" t="s">
        <v>78</v>
      </c>
      <c r="D60" s="60">
        <f t="shared" ref="D60:L60" si="45">(D$24*D59)/1000</f>
        <v>0</v>
      </c>
      <c r="E60" s="61">
        <f t="shared" si="45"/>
        <v>0</v>
      </c>
      <c r="F60" s="61">
        <f t="shared" si="45"/>
        <v>0</v>
      </c>
      <c r="G60" s="61">
        <f t="shared" si="45"/>
        <v>0</v>
      </c>
      <c r="H60" s="61">
        <f t="shared" si="45"/>
        <v>0</v>
      </c>
      <c r="I60" s="61">
        <f t="shared" si="45"/>
        <v>0</v>
      </c>
      <c r="J60" s="61">
        <f t="shared" si="45"/>
        <v>0</v>
      </c>
      <c r="K60" s="61">
        <f t="shared" si="45"/>
        <v>0</v>
      </c>
      <c r="L60" s="61">
        <f t="shared" si="45"/>
        <v>0</v>
      </c>
      <c r="M60" s="61">
        <f t="shared" si="43"/>
        <v>0</v>
      </c>
      <c r="N60" s="61">
        <f t="shared" si="43"/>
        <v>1.862</v>
      </c>
      <c r="O60" s="61">
        <f t="shared" si="43"/>
        <v>0</v>
      </c>
      <c r="P60" s="61">
        <f t="shared" si="43"/>
        <v>0</v>
      </c>
      <c r="Q60" s="61">
        <f t="shared" si="43"/>
        <v>0</v>
      </c>
      <c r="R60" s="61">
        <f t="shared" si="43"/>
        <v>0</v>
      </c>
      <c r="S60" s="61">
        <f t="shared" si="43"/>
        <v>0</v>
      </c>
      <c r="T60" s="61">
        <f t="shared" si="43"/>
        <v>0</v>
      </c>
      <c r="U60" s="61">
        <f t="shared" si="43"/>
        <v>0</v>
      </c>
      <c r="V60" s="61">
        <f t="shared" si="43"/>
        <v>0</v>
      </c>
      <c r="W60" s="61">
        <f t="shared" si="43"/>
        <v>0</v>
      </c>
      <c r="X60" s="61">
        <f t="shared" si="43"/>
        <v>0</v>
      </c>
      <c r="Y60" s="61">
        <f t="shared" si="43"/>
        <v>0</v>
      </c>
      <c r="Z60" s="61">
        <f t="shared" si="43"/>
        <v>0</v>
      </c>
      <c r="AA60" s="61">
        <f t="shared" si="43"/>
        <v>0</v>
      </c>
      <c r="AB60" s="61">
        <f t="shared" si="43"/>
        <v>0</v>
      </c>
      <c r="AC60" s="61">
        <f t="shared" si="43"/>
        <v>0</v>
      </c>
      <c r="AD60" s="61">
        <f t="shared" si="43"/>
        <v>0</v>
      </c>
      <c r="AE60" s="113">
        <f t="shared" si="43"/>
        <v>0</v>
      </c>
      <c r="AF60" s="61">
        <f t="shared" si="43"/>
        <v>0</v>
      </c>
      <c r="AG60" s="61">
        <f t="shared" si="43"/>
        <v>0</v>
      </c>
      <c r="AH60" s="61">
        <f t="shared" si="43"/>
        <v>0</v>
      </c>
      <c r="AI60" s="61">
        <f t="shared" si="43"/>
        <v>0</v>
      </c>
      <c r="AJ60" s="157">
        <f t="shared" si="43"/>
        <v>0</v>
      </c>
      <c r="AK60" s="158"/>
      <c r="AL60" s="159"/>
      <c r="AM60" s="12"/>
    </row>
    <row r="61" ht="24.6" spans="1:38">
      <c r="A61" s="52" t="s">
        <v>94</v>
      </c>
      <c r="B61" s="53"/>
      <c r="C61" s="54" t="s">
        <v>77</v>
      </c>
      <c r="D61" s="55"/>
      <c r="E61" s="56"/>
      <c r="F61" s="56"/>
      <c r="G61" s="57"/>
      <c r="H61" s="56"/>
      <c r="I61" s="56"/>
      <c r="J61" s="56"/>
      <c r="K61" s="56"/>
      <c r="L61" s="56">
        <v>16.2</v>
      </c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7"/>
      <c r="X61" s="57"/>
      <c r="Y61" s="56"/>
      <c r="Z61" s="56"/>
      <c r="AA61" s="56"/>
      <c r="AB61" s="56"/>
      <c r="AC61" s="56"/>
      <c r="AD61" s="56"/>
      <c r="AE61" s="112"/>
      <c r="AF61" s="56"/>
      <c r="AG61" s="56"/>
      <c r="AH61" s="56"/>
      <c r="AI61" s="56"/>
      <c r="AJ61" s="154"/>
      <c r="AK61" s="168">
        <f>SUM(D62:AE62)</f>
        <v>0.3078</v>
      </c>
      <c r="AL61" s="156">
        <f>SUM(AF62:AJ62)</f>
        <v>0</v>
      </c>
    </row>
    <row r="62" ht="24.6" spans="1:38">
      <c r="A62" s="58"/>
      <c r="B62" s="59"/>
      <c r="C62" s="54" t="s">
        <v>78</v>
      </c>
      <c r="D62" s="60">
        <f t="shared" ref="D62:O62" si="46">(D$24*D61)/1000</f>
        <v>0</v>
      </c>
      <c r="E62" s="61">
        <f t="shared" si="46"/>
        <v>0</v>
      </c>
      <c r="F62" s="61">
        <f t="shared" si="46"/>
        <v>0</v>
      </c>
      <c r="G62" s="61">
        <f t="shared" si="46"/>
        <v>0</v>
      </c>
      <c r="H62" s="61">
        <f t="shared" si="46"/>
        <v>0</v>
      </c>
      <c r="I62" s="61">
        <f t="shared" si="46"/>
        <v>0</v>
      </c>
      <c r="J62" s="61">
        <f t="shared" si="46"/>
        <v>0</v>
      </c>
      <c r="K62" s="61">
        <f t="shared" si="46"/>
        <v>0</v>
      </c>
      <c r="L62" s="61">
        <f t="shared" si="46"/>
        <v>0.3078</v>
      </c>
      <c r="M62" s="61">
        <f t="shared" si="46"/>
        <v>0</v>
      </c>
      <c r="N62" s="61">
        <f t="shared" si="46"/>
        <v>0</v>
      </c>
      <c r="O62" s="61">
        <f t="shared" si="46"/>
        <v>0</v>
      </c>
      <c r="P62" s="61">
        <f t="shared" si="43"/>
        <v>0</v>
      </c>
      <c r="Q62" s="61">
        <f t="shared" si="43"/>
        <v>0</v>
      </c>
      <c r="R62" s="61">
        <f t="shared" si="43"/>
        <v>0</v>
      </c>
      <c r="S62" s="61">
        <f t="shared" si="43"/>
        <v>0</v>
      </c>
      <c r="T62" s="61">
        <f t="shared" si="43"/>
        <v>0</v>
      </c>
      <c r="U62" s="61">
        <f t="shared" si="43"/>
        <v>0</v>
      </c>
      <c r="V62" s="61">
        <f t="shared" si="43"/>
        <v>0</v>
      </c>
      <c r="W62" s="61">
        <f t="shared" si="43"/>
        <v>0</v>
      </c>
      <c r="X62" s="61">
        <f t="shared" si="43"/>
        <v>0</v>
      </c>
      <c r="Y62" s="61">
        <f t="shared" si="43"/>
        <v>0</v>
      </c>
      <c r="Z62" s="61">
        <f t="shared" si="43"/>
        <v>0</v>
      </c>
      <c r="AA62" s="61">
        <f t="shared" si="43"/>
        <v>0</v>
      </c>
      <c r="AB62" s="61">
        <f t="shared" si="43"/>
        <v>0</v>
      </c>
      <c r="AC62" s="61">
        <f t="shared" si="43"/>
        <v>0</v>
      </c>
      <c r="AD62" s="61">
        <f t="shared" si="43"/>
        <v>0</v>
      </c>
      <c r="AE62" s="113">
        <f t="shared" si="43"/>
        <v>0</v>
      </c>
      <c r="AF62" s="61">
        <f t="shared" si="43"/>
        <v>0</v>
      </c>
      <c r="AG62" s="61">
        <f t="shared" si="43"/>
        <v>0</v>
      </c>
      <c r="AH62" s="61">
        <f t="shared" si="43"/>
        <v>0</v>
      </c>
      <c r="AI62" s="61">
        <f t="shared" si="43"/>
        <v>0</v>
      </c>
      <c r="AJ62" s="157">
        <f t="shared" si="43"/>
        <v>0</v>
      </c>
      <c r="AK62" s="169"/>
      <c r="AL62" s="159"/>
    </row>
    <row r="63" ht="27.75" customHeight="1" spans="1:38">
      <c r="A63" s="52" t="s">
        <v>95</v>
      </c>
      <c r="B63" s="53"/>
      <c r="C63" s="54" t="s">
        <v>77</v>
      </c>
      <c r="D63" s="55"/>
      <c r="E63" s="56"/>
      <c r="F63" s="56"/>
      <c r="G63" s="57"/>
      <c r="H63" s="56"/>
      <c r="I63" s="56"/>
      <c r="J63" s="56"/>
      <c r="K63" s="56"/>
      <c r="L63" s="56"/>
      <c r="M63" s="56">
        <v>71.4</v>
      </c>
      <c r="N63" s="56"/>
      <c r="O63" s="82"/>
      <c r="P63" s="56"/>
      <c r="Q63" s="56"/>
      <c r="R63" s="56"/>
      <c r="S63" s="56"/>
      <c r="T63" s="56"/>
      <c r="U63" s="56"/>
      <c r="V63" s="56"/>
      <c r="W63" s="57"/>
      <c r="X63" s="57"/>
      <c r="Y63" s="56"/>
      <c r="Z63" s="56"/>
      <c r="AA63" s="56"/>
      <c r="AB63" s="56"/>
      <c r="AC63" s="56"/>
      <c r="AD63" s="56"/>
      <c r="AE63" s="112"/>
      <c r="AF63" s="56"/>
      <c r="AG63" s="56"/>
      <c r="AH63" s="56"/>
      <c r="AI63" s="56"/>
      <c r="AJ63" s="154"/>
      <c r="AK63" s="170">
        <f>SUM(D64:AE64)</f>
        <v>1.3566</v>
      </c>
      <c r="AL63" s="156">
        <f>SUM(AF64:AJ64)</f>
        <v>0</v>
      </c>
    </row>
    <row r="64" ht="25.5" customHeight="1" spans="1:38">
      <c r="A64" s="58"/>
      <c r="B64" s="59"/>
      <c r="C64" s="54" t="s">
        <v>78</v>
      </c>
      <c r="D64" s="60">
        <f t="shared" ref="D64:AJ78" si="47">(D$24*D63)/1000</f>
        <v>0</v>
      </c>
      <c r="E64" s="61">
        <f t="shared" si="47"/>
        <v>0</v>
      </c>
      <c r="F64" s="61">
        <f t="shared" si="47"/>
        <v>0</v>
      </c>
      <c r="G64" s="61">
        <f t="shared" ref="G64" si="48">(G$24*G63)/1000</f>
        <v>0</v>
      </c>
      <c r="H64" s="61">
        <f t="shared" si="47"/>
        <v>0</v>
      </c>
      <c r="I64" s="61">
        <f t="shared" si="47"/>
        <v>0</v>
      </c>
      <c r="J64" s="61">
        <f t="shared" si="47"/>
        <v>0</v>
      </c>
      <c r="K64" s="61">
        <f t="shared" si="47"/>
        <v>0</v>
      </c>
      <c r="L64" s="61">
        <f t="shared" si="47"/>
        <v>0</v>
      </c>
      <c r="M64" s="61">
        <f t="shared" si="47"/>
        <v>1.3566</v>
      </c>
      <c r="N64" s="61">
        <f t="shared" si="47"/>
        <v>0</v>
      </c>
      <c r="O64" s="61">
        <f t="shared" si="47"/>
        <v>0</v>
      </c>
      <c r="P64" s="61">
        <f t="shared" si="47"/>
        <v>0</v>
      </c>
      <c r="Q64" s="61">
        <f t="shared" si="47"/>
        <v>0</v>
      </c>
      <c r="R64" s="61">
        <f t="shared" si="47"/>
        <v>0</v>
      </c>
      <c r="S64" s="61">
        <f t="shared" si="47"/>
        <v>0</v>
      </c>
      <c r="T64" s="61">
        <f t="shared" si="47"/>
        <v>0</v>
      </c>
      <c r="U64" s="61">
        <f t="shared" si="47"/>
        <v>0</v>
      </c>
      <c r="V64" s="61">
        <f t="shared" si="47"/>
        <v>0</v>
      </c>
      <c r="W64" s="61">
        <f t="shared" si="47"/>
        <v>0</v>
      </c>
      <c r="X64" s="61">
        <f t="shared" si="47"/>
        <v>0</v>
      </c>
      <c r="Y64" s="61">
        <f t="shared" si="47"/>
        <v>0</v>
      </c>
      <c r="Z64" s="61">
        <f t="shared" si="47"/>
        <v>0</v>
      </c>
      <c r="AA64" s="61">
        <f t="shared" si="47"/>
        <v>0</v>
      </c>
      <c r="AB64" s="61">
        <f t="shared" si="47"/>
        <v>0</v>
      </c>
      <c r="AC64" s="61">
        <f t="shared" si="47"/>
        <v>0</v>
      </c>
      <c r="AD64" s="61">
        <f t="shared" si="47"/>
        <v>0</v>
      </c>
      <c r="AE64" s="113">
        <f t="shared" si="47"/>
        <v>0</v>
      </c>
      <c r="AF64" s="61">
        <f t="shared" si="47"/>
        <v>0</v>
      </c>
      <c r="AG64" s="61">
        <f t="shared" si="47"/>
        <v>0</v>
      </c>
      <c r="AH64" s="61">
        <f t="shared" si="47"/>
        <v>0</v>
      </c>
      <c r="AI64" s="61">
        <f t="shared" si="47"/>
        <v>0</v>
      </c>
      <c r="AJ64" s="157">
        <f t="shared" si="47"/>
        <v>0</v>
      </c>
      <c r="AK64" s="171"/>
      <c r="AL64" s="159"/>
    </row>
    <row r="65" ht="24.6" spans="1:38">
      <c r="A65" s="52" t="s">
        <v>45</v>
      </c>
      <c r="B65" s="53"/>
      <c r="C65" s="54" t="s">
        <v>77</v>
      </c>
      <c r="D65" s="55"/>
      <c r="E65" s="56"/>
      <c r="F65" s="56"/>
      <c r="G65" s="57"/>
      <c r="H65" s="56"/>
      <c r="I65" s="56">
        <v>114</v>
      </c>
      <c r="J65" s="56"/>
      <c r="K65" s="56"/>
      <c r="L65" s="56"/>
      <c r="M65" s="56"/>
      <c r="N65" s="56"/>
      <c r="O65" s="82"/>
      <c r="P65" s="56"/>
      <c r="Q65" s="56"/>
      <c r="R65" s="56"/>
      <c r="S65" s="56"/>
      <c r="T65" s="56"/>
      <c r="U65" s="56"/>
      <c r="V65" s="56"/>
      <c r="W65" s="57"/>
      <c r="X65" s="57"/>
      <c r="Y65" s="56"/>
      <c r="Z65" s="56"/>
      <c r="AA65" s="56"/>
      <c r="AB65" s="56"/>
      <c r="AC65" s="56"/>
      <c r="AD65" s="56"/>
      <c r="AE65" s="112"/>
      <c r="AF65" s="56"/>
      <c r="AG65" s="56"/>
      <c r="AH65" s="56"/>
      <c r="AI65" s="56"/>
      <c r="AJ65" s="154"/>
      <c r="AK65" s="170">
        <f>SUM(D66:AE66)</f>
        <v>2.166</v>
      </c>
      <c r="AL65" s="156">
        <f>SUM(AF66:AJ66)</f>
        <v>0</v>
      </c>
    </row>
    <row r="66" ht="24.6" spans="1:38">
      <c r="A66" s="58"/>
      <c r="B66" s="59"/>
      <c r="C66" s="54" t="s">
        <v>78</v>
      </c>
      <c r="D66" s="60">
        <f t="shared" ref="D66:AJ66" si="49">(D$24*D65)/1000</f>
        <v>0</v>
      </c>
      <c r="E66" s="61">
        <f t="shared" si="49"/>
        <v>0</v>
      </c>
      <c r="F66" s="61">
        <f t="shared" si="49"/>
        <v>0</v>
      </c>
      <c r="G66" s="61">
        <f t="shared" ref="G66" si="50">(G$24*G65)/1000</f>
        <v>0</v>
      </c>
      <c r="H66" s="61">
        <f t="shared" si="49"/>
        <v>0</v>
      </c>
      <c r="I66" s="61">
        <f t="shared" si="49"/>
        <v>2.166</v>
      </c>
      <c r="J66" s="61">
        <f t="shared" si="49"/>
        <v>0</v>
      </c>
      <c r="K66" s="61">
        <f t="shared" si="49"/>
        <v>0</v>
      </c>
      <c r="L66" s="61">
        <f t="shared" si="49"/>
        <v>0</v>
      </c>
      <c r="M66" s="61">
        <f t="shared" si="49"/>
        <v>0</v>
      </c>
      <c r="N66" s="61">
        <f t="shared" si="49"/>
        <v>0</v>
      </c>
      <c r="O66" s="61">
        <f t="shared" si="49"/>
        <v>0</v>
      </c>
      <c r="P66" s="61">
        <f t="shared" si="49"/>
        <v>0</v>
      </c>
      <c r="Q66" s="61">
        <f t="shared" si="49"/>
        <v>0</v>
      </c>
      <c r="R66" s="61">
        <f t="shared" si="49"/>
        <v>0</v>
      </c>
      <c r="S66" s="61">
        <f t="shared" si="49"/>
        <v>0</v>
      </c>
      <c r="T66" s="61">
        <f t="shared" si="49"/>
        <v>0</v>
      </c>
      <c r="U66" s="61">
        <f t="shared" si="49"/>
        <v>0</v>
      </c>
      <c r="V66" s="61">
        <f t="shared" si="49"/>
        <v>0</v>
      </c>
      <c r="W66" s="61">
        <f t="shared" si="49"/>
        <v>0</v>
      </c>
      <c r="X66" s="61">
        <f t="shared" si="49"/>
        <v>0</v>
      </c>
      <c r="Y66" s="61">
        <f t="shared" si="49"/>
        <v>0</v>
      </c>
      <c r="Z66" s="61">
        <f t="shared" si="49"/>
        <v>0</v>
      </c>
      <c r="AA66" s="61">
        <f t="shared" si="49"/>
        <v>0</v>
      </c>
      <c r="AB66" s="61">
        <f t="shared" si="49"/>
        <v>0</v>
      </c>
      <c r="AC66" s="61">
        <f t="shared" si="49"/>
        <v>0</v>
      </c>
      <c r="AD66" s="61">
        <f t="shared" si="49"/>
        <v>0</v>
      </c>
      <c r="AE66" s="113">
        <f t="shared" si="49"/>
        <v>0</v>
      </c>
      <c r="AF66" s="61">
        <f t="shared" si="49"/>
        <v>0</v>
      </c>
      <c r="AG66" s="61">
        <f t="shared" si="49"/>
        <v>0</v>
      </c>
      <c r="AH66" s="61">
        <f t="shared" si="49"/>
        <v>0</v>
      </c>
      <c r="AI66" s="61">
        <f t="shared" si="49"/>
        <v>0</v>
      </c>
      <c r="AJ66" s="157">
        <f t="shared" si="49"/>
        <v>0</v>
      </c>
      <c r="AK66" s="171"/>
      <c r="AL66" s="159"/>
    </row>
    <row r="67" ht="27" customHeight="1" spans="1:38">
      <c r="A67" s="52" t="s">
        <v>96</v>
      </c>
      <c r="B67" s="53"/>
      <c r="C67" s="54" t="s">
        <v>77</v>
      </c>
      <c r="D67" s="55"/>
      <c r="E67" s="56"/>
      <c r="F67" s="56"/>
      <c r="G67" s="57"/>
      <c r="H67" s="56"/>
      <c r="I67" s="56"/>
      <c r="J67" s="56"/>
      <c r="K67" s="56"/>
      <c r="L67" s="56"/>
      <c r="M67" s="56"/>
      <c r="N67" s="56"/>
      <c r="O67" s="82">
        <v>6.75</v>
      </c>
      <c r="P67" s="56"/>
      <c r="Q67" s="56"/>
      <c r="R67" s="56"/>
      <c r="S67" s="56"/>
      <c r="T67" s="56"/>
      <c r="U67" s="56"/>
      <c r="V67" s="56"/>
      <c r="W67" s="57"/>
      <c r="X67" s="57"/>
      <c r="Y67" s="56"/>
      <c r="Z67" s="56"/>
      <c r="AA67" s="56"/>
      <c r="AB67" s="56"/>
      <c r="AC67" s="56"/>
      <c r="AD67" s="56"/>
      <c r="AE67" s="112"/>
      <c r="AF67" s="56"/>
      <c r="AG67" s="56"/>
      <c r="AH67" s="56"/>
      <c r="AI67" s="56"/>
      <c r="AJ67" s="154"/>
      <c r="AK67" s="170">
        <f>SUM(D68:AE68)</f>
        <v>0.12825</v>
      </c>
      <c r="AL67" s="156">
        <f>SUM(AF68:AJ68)</f>
        <v>0</v>
      </c>
    </row>
    <row r="68" ht="23.45" customHeight="1" spans="1:38">
      <c r="A68" s="58"/>
      <c r="B68" s="59"/>
      <c r="C68" s="54" t="s">
        <v>78</v>
      </c>
      <c r="D68" s="60">
        <f t="shared" ref="D68:AJ68" si="51">(D$24*D67)/1000</f>
        <v>0</v>
      </c>
      <c r="E68" s="61">
        <f t="shared" si="51"/>
        <v>0</v>
      </c>
      <c r="F68" s="61">
        <f t="shared" si="51"/>
        <v>0</v>
      </c>
      <c r="G68" s="61">
        <f t="shared" ref="G68" si="52">(G$24*G67)/1000</f>
        <v>0</v>
      </c>
      <c r="H68" s="61">
        <f t="shared" si="51"/>
        <v>0</v>
      </c>
      <c r="I68" s="61">
        <f t="shared" si="51"/>
        <v>0</v>
      </c>
      <c r="J68" s="61">
        <f t="shared" si="51"/>
        <v>0</v>
      </c>
      <c r="K68" s="61">
        <f t="shared" si="51"/>
        <v>0</v>
      </c>
      <c r="L68" s="61">
        <f t="shared" si="51"/>
        <v>0</v>
      </c>
      <c r="M68" s="61">
        <f t="shared" si="51"/>
        <v>0</v>
      </c>
      <c r="N68" s="61">
        <f t="shared" si="51"/>
        <v>0</v>
      </c>
      <c r="O68" s="61">
        <f t="shared" si="51"/>
        <v>0.12825</v>
      </c>
      <c r="P68" s="61">
        <f t="shared" si="51"/>
        <v>0</v>
      </c>
      <c r="Q68" s="61">
        <f t="shared" si="51"/>
        <v>0</v>
      </c>
      <c r="R68" s="61">
        <f t="shared" si="51"/>
        <v>0</v>
      </c>
      <c r="S68" s="61">
        <f t="shared" si="51"/>
        <v>0</v>
      </c>
      <c r="T68" s="61">
        <f t="shared" si="51"/>
        <v>0</v>
      </c>
      <c r="U68" s="61">
        <f t="shared" si="51"/>
        <v>0</v>
      </c>
      <c r="V68" s="61">
        <f t="shared" si="51"/>
        <v>0</v>
      </c>
      <c r="W68" s="61">
        <f t="shared" si="51"/>
        <v>0</v>
      </c>
      <c r="X68" s="61">
        <f t="shared" si="51"/>
        <v>0</v>
      </c>
      <c r="Y68" s="61">
        <f t="shared" si="51"/>
        <v>0</v>
      </c>
      <c r="Z68" s="61">
        <f t="shared" si="51"/>
        <v>0</v>
      </c>
      <c r="AA68" s="61">
        <f t="shared" si="51"/>
        <v>0</v>
      </c>
      <c r="AB68" s="61">
        <f t="shared" si="51"/>
        <v>0</v>
      </c>
      <c r="AC68" s="61">
        <f t="shared" si="51"/>
        <v>0</v>
      </c>
      <c r="AD68" s="61">
        <f t="shared" si="51"/>
        <v>0</v>
      </c>
      <c r="AE68" s="113">
        <f t="shared" si="51"/>
        <v>0</v>
      </c>
      <c r="AF68" s="61">
        <f t="shared" si="51"/>
        <v>0</v>
      </c>
      <c r="AG68" s="61">
        <f t="shared" si="51"/>
        <v>0</v>
      </c>
      <c r="AH68" s="61">
        <f t="shared" si="51"/>
        <v>0</v>
      </c>
      <c r="AI68" s="61">
        <f t="shared" si="51"/>
        <v>0</v>
      </c>
      <c r="AJ68" s="157">
        <f t="shared" si="51"/>
        <v>0</v>
      </c>
      <c r="AK68" s="171"/>
      <c r="AL68" s="159"/>
    </row>
    <row r="69" ht="27" customHeight="1" spans="1:38">
      <c r="A69" s="52" t="s">
        <v>97</v>
      </c>
      <c r="B69" s="53"/>
      <c r="C69" s="54" t="s">
        <v>77</v>
      </c>
      <c r="D69" s="55"/>
      <c r="E69" s="56"/>
      <c r="F69" s="56"/>
      <c r="G69" s="57"/>
      <c r="H69" s="56"/>
      <c r="I69" s="56"/>
      <c r="J69" s="56"/>
      <c r="K69" s="56"/>
      <c r="L69" s="56"/>
      <c r="M69" s="56"/>
      <c r="N69" s="56"/>
      <c r="O69" s="82"/>
      <c r="P69" s="56"/>
      <c r="Q69" s="56">
        <v>6.3</v>
      </c>
      <c r="R69" s="56"/>
      <c r="S69" s="56"/>
      <c r="T69" s="56"/>
      <c r="U69" s="56"/>
      <c r="V69" s="56"/>
      <c r="W69" s="57"/>
      <c r="X69" s="57"/>
      <c r="Y69" s="56"/>
      <c r="Z69" s="56"/>
      <c r="AA69" s="56"/>
      <c r="AB69" s="56"/>
      <c r="AC69" s="56"/>
      <c r="AD69" s="56"/>
      <c r="AE69" s="112"/>
      <c r="AF69" s="56"/>
      <c r="AG69" s="56"/>
      <c r="AH69" s="56"/>
      <c r="AI69" s="56"/>
      <c r="AJ69" s="154"/>
      <c r="AK69" s="170">
        <f>SUM(D70:AE70)</f>
        <v>0.1197</v>
      </c>
      <c r="AL69" s="156">
        <f>SUM(AF70:AJ70)</f>
        <v>0</v>
      </c>
    </row>
    <row r="70" ht="23.45" customHeight="1" spans="1:38">
      <c r="A70" s="58"/>
      <c r="B70" s="59"/>
      <c r="C70" s="54" t="s">
        <v>78</v>
      </c>
      <c r="D70" s="60">
        <f t="shared" ref="D70:AJ70" si="53">(D$24*D69)/1000</f>
        <v>0</v>
      </c>
      <c r="E70" s="61">
        <f t="shared" si="53"/>
        <v>0</v>
      </c>
      <c r="F70" s="61">
        <f t="shared" si="53"/>
        <v>0</v>
      </c>
      <c r="G70" s="61">
        <f t="shared" ref="G70" si="54">(G$24*G69)/1000</f>
        <v>0</v>
      </c>
      <c r="H70" s="61">
        <f t="shared" si="53"/>
        <v>0</v>
      </c>
      <c r="I70" s="61">
        <f t="shared" si="53"/>
        <v>0</v>
      </c>
      <c r="J70" s="61">
        <f t="shared" si="53"/>
        <v>0</v>
      </c>
      <c r="K70" s="61">
        <f t="shared" si="53"/>
        <v>0</v>
      </c>
      <c r="L70" s="61">
        <f t="shared" si="53"/>
        <v>0</v>
      </c>
      <c r="M70" s="61">
        <f t="shared" si="53"/>
        <v>0</v>
      </c>
      <c r="N70" s="61">
        <f t="shared" si="53"/>
        <v>0</v>
      </c>
      <c r="O70" s="61">
        <f t="shared" si="53"/>
        <v>0</v>
      </c>
      <c r="P70" s="61">
        <f t="shared" si="53"/>
        <v>0</v>
      </c>
      <c r="Q70" s="61">
        <f t="shared" si="53"/>
        <v>0.1197</v>
      </c>
      <c r="R70" s="61">
        <f t="shared" si="53"/>
        <v>0</v>
      </c>
      <c r="S70" s="61">
        <f t="shared" si="53"/>
        <v>0</v>
      </c>
      <c r="T70" s="61">
        <f t="shared" si="53"/>
        <v>0</v>
      </c>
      <c r="U70" s="61">
        <f t="shared" si="53"/>
        <v>0</v>
      </c>
      <c r="V70" s="61">
        <f t="shared" si="53"/>
        <v>0</v>
      </c>
      <c r="W70" s="61">
        <f t="shared" si="53"/>
        <v>0</v>
      </c>
      <c r="X70" s="61">
        <f t="shared" si="53"/>
        <v>0</v>
      </c>
      <c r="Y70" s="61">
        <f t="shared" si="53"/>
        <v>0</v>
      </c>
      <c r="Z70" s="61">
        <f t="shared" si="53"/>
        <v>0</v>
      </c>
      <c r="AA70" s="61">
        <f t="shared" si="53"/>
        <v>0</v>
      </c>
      <c r="AB70" s="61">
        <f t="shared" si="53"/>
        <v>0</v>
      </c>
      <c r="AC70" s="61">
        <f t="shared" si="53"/>
        <v>0</v>
      </c>
      <c r="AD70" s="61">
        <f t="shared" si="53"/>
        <v>0</v>
      </c>
      <c r="AE70" s="113">
        <f t="shared" si="53"/>
        <v>0</v>
      </c>
      <c r="AF70" s="61">
        <f t="shared" si="53"/>
        <v>0</v>
      </c>
      <c r="AG70" s="61">
        <f t="shared" si="53"/>
        <v>0</v>
      </c>
      <c r="AH70" s="61">
        <f t="shared" si="53"/>
        <v>0</v>
      </c>
      <c r="AI70" s="61">
        <f t="shared" si="53"/>
        <v>0</v>
      </c>
      <c r="AJ70" s="157">
        <f t="shared" si="53"/>
        <v>0</v>
      </c>
      <c r="AK70" s="171"/>
      <c r="AL70" s="159"/>
    </row>
    <row r="71" ht="24.6" hidden="1" spans="1:38">
      <c r="A71" s="52" t="s">
        <v>98</v>
      </c>
      <c r="B71" s="53"/>
      <c r="C71" s="54" t="s">
        <v>77</v>
      </c>
      <c r="D71" s="55"/>
      <c r="E71" s="56"/>
      <c r="F71" s="56"/>
      <c r="G71" s="57"/>
      <c r="H71" s="56"/>
      <c r="I71" s="56"/>
      <c r="J71" s="56"/>
      <c r="K71" s="56"/>
      <c r="L71" s="56"/>
      <c r="M71" s="56"/>
      <c r="N71" s="56"/>
      <c r="O71" s="82"/>
      <c r="P71" s="56"/>
      <c r="Q71" s="56"/>
      <c r="R71" s="56"/>
      <c r="S71" s="56"/>
      <c r="T71" s="56"/>
      <c r="U71" s="56"/>
      <c r="V71" s="56"/>
      <c r="W71" s="57"/>
      <c r="X71" s="57"/>
      <c r="Y71" s="56"/>
      <c r="Z71" s="56"/>
      <c r="AA71" s="56"/>
      <c r="AB71" s="56"/>
      <c r="AC71" s="56"/>
      <c r="AD71" s="56"/>
      <c r="AE71" s="112"/>
      <c r="AF71" s="56"/>
      <c r="AG71" s="56"/>
      <c r="AH71" s="56"/>
      <c r="AI71" s="56"/>
      <c r="AJ71" s="154"/>
      <c r="AK71" s="170">
        <f>SUM(D72:AE72)</f>
        <v>0</v>
      </c>
      <c r="AL71" s="156">
        <f>SUM(AF72:AJ72)</f>
        <v>0</v>
      </c>
    </row>
    <row r="72" ht="24.6" hidden="1" spans="1:39">
      <c r="A72" s="58"/>
      <c r="B72" s="59"/>
      <c r="C72" s="54" t="s">
        <v>78</v>
      </c>
      <c r="D72" s="60">
        <f t="shared" ref="D72:AJ72" si="55">(D$24*D71)/1000</f>
        <v>0</v>
      </c>
      <c r="E72" s="61">
        <f t="shared" si="55"/>
        <v>0</v>
      </c>
      <c r="F72" s="61">
        <f t="shared" si="55"/>
        <v>0</v>
      </c>
      <c r="G72" s="61">
        <f t="shared" ref="G72" si="56">(G$24*G71)/1000</f>
        <v>0</v>
      </c>
      <c r="H72" s="61">
        <f t="shared" si="55"/>
        <v>0</v>
      </c>
      <c r="I72" s="61">
        <f t="shared" si="55"/>
        <v>0</v>
      </c>
      <c r="J72" s="61">
        <f t="shared" si="55"/>
        <v>0</v>
      </c>
      <c r="K72" s="61">
        <f t="shared" si="55"/>
        <v>0</v>
      </c>
      <c r="L72" s="61">
        <f t="shared" si="55"/>
        <v>0</v>
      </c>
      <c r="M72" s="61">
        <f t="shared" si="55"/>
        <v>0</v>
      </c>
      <c r="N72" s="61">
        <f t="shared" si="55"/>
        <v>0</v>
      </c>
      <c r="O72" s="61">
        <f t="shared" si="55"/>
        <v>0</v>
      </c>
      <c r="P72" s="61">
        <f t="shared" si="55"/>
        <v>0</v>
      </c>
      <c r="Q72" s="61">
        <f t="shared" si="55"/>
        <v>0</v>
      </c>
      <c r="R72" s="61">
        <f t="shared" si="55"/>
        <v>0</v>
      </c>
      <c r="S72" s="61">
        <f t="shared" si="55"/>
        <v>0</v>
      </c>
      <c r="T72" s="61">
        <f t="shared" si="55"/>
        <v>0</v>
      </c>
      <c r="U72" s="61">
        <f t="shared" si="55"/>
        <v>0</v>
      </c>
      <c r="V72" s="61">
        <f t="shared" si="55"/>
        <v>0</v>
      </c>
      <c r="W72" s="61">
        <f t="shared" si="55"/>
        <v>0</v>
      </c>
      <c r="X72" s="61">
        <f t="shared" si="55"/>
        <v>0</v>
      </c>
      <c r="Y72" s="61">
        <f t="shared" si="55"/>
        <v>0</v>
      </c>
      <c r="Z72" s="61">
        <f t="shared" si="55"/>
        <v>0</v>
      </c>
      <c r="AA72" s="61">
        <f t="shared" si="55"/>
        <v>0</v>
      </c>
      <c r="AB72" s="61">
        <f t="shared" si="55"/>
        <v>0</v>
      </c>
      <c r="AC72" s="61">
        <f t="shared" si="55"/>
        <v>0</v>
      </c>
      <c r="AD72" s="61">
        <f t="shared" si="55"/>
        <v>0</v>
      </c>
      <c r="AE72" s="113">
        <f t="shared" si="55"/>
        <v>0</v>
      </c>
      <c r="AF72" s="61">
        <f t="shared" si="55"/>
        <v>0</v>
      </c>
      <c r="AG72" s="61">
        <f t="shared" si="55"/>
        <v>0</v>
      </c>
      <c r="AH72" s="61">
        <f t="shared" si="55"/>
        <v>0</v>
      </c>
      <c r="AI72" s="61">
        <f t="shared" si="55"/>
        <v>0</v>
      </c>
      <c r="AJ72" s="157">
        <f t="shared" si="55"/>
        <v>0</v>
      </c>
      <c r="AK72" s="171"/>
      <c r="AL72" s="159"/>
      <c r="AM72" s="202" t="s">
        <v>99</v>
      </c>
    </row>
    <row r="73" ht="24.6" spans="1:38">
      <c r="A73" s="52" t="s">
        <v>81</v>
      </c>
      <c r="B73" s="53"/>
      <c r="C73" s="54" t="s">
        <v>77</v>
      </c>
      <c r="D73" s="55"/>
      <c r="E73" s="56"/>
      <c r="F73" s="56"/>
      <c r="G73" s="57"/>
      <c r="H73" s="56"/>
      <c r="I73" s="56"/>
      <c r="J73" s="56"/>
      <c r="K73" s="56"/>
      <c r="L73" s="56"/>
      <c r="M73" s="56"/>
      <c r="N73" s="56"/>
      <c r="O73" s="82"/>
      <c r="P73" s="56"/>
      <c r="Q73" s="56">
        <v>21.6</v>
      </c>
      <c r="R73" s="56"/>
      <c r="S73" s="56"/>
      <c r="T73" s="56"/>
      <c r="U73" s="56"/>
      <c r="V73" s="56"/>
      <c r="W73" s="57"/>
      <c r="X73" s="57"/>
      <c r="Y73" s="56"/>
      <c r="Z73" s="56"/>
      <c r="AA73" s="56"/>
      <c r="AB73" s="56"/>
      <c r="AC73" s="56"/>
      <c r="AD73" s="56"/>
      <c r="AE73" s="112"/>
      <c r="AF73" s="56"/>
      <c r="AG73" s="56"/>
      <c r="AH73" s="56"/>
      <c r="AI73" s="56"/>
      <c r="AJ73" s="154"/>
      <c r="AK73" s="170">
        <f>SUM(D74:AE74)</f>
        <v>0.4104</v>
      </c>
      <c r="AL73" s="156">
        <f>SUM(AF74:AJ74)</f>
        <v>0</v>
      </c>
    </row>
    <row r="74" ht="24.6" spans="1:39">
      <c r="A74" s="58"/>
      <c r="B74" s="59"/>
      <c r="C74" s="54" t="s">
        <v>78</v>
      </c>
      <c r="D74" s="60">
        <f t="shared" ref="D74:L74" si="57">(D$24*D73)/1000</f>
        <v>0</v>
      </c>
      <c r="E74" s="61">
        <f t="shared" si="57"/>
        <v>0</v>
      </c>
      <c r="F74" s="61">
        <f t="shared" si="57"/>
        <v>0</v>
      </c>
      <c r="G74" s="61">
        <f t="shared" si="57"/>
        <v>0</v>
      </c>
      <c r="H74" s="61">
        <f t="shared" si="57"/>
        <v>0</v>
      </c>
      <c r="I74" s="61">
        <f t="shared" si="57"/>
        <v>0</v>
      </c>
      <c r="J74" s="61">
        <f t="shared" si="57"/>
        <v>0</v>
      </c>
      <c r="K74" s="61">
        <f t="shared" si="57"/>
        <v>0</v>
      </c>
      <c r="L74" s="61">
        <f t="shared" si="57"/>
        <v>0</v>
      </c>
      <c r="M74" s="61">
        <f t="shared" si="47"/>
        <v>0</v>
      </c>
      <c r="N74" s="61">
        <f t="shared" si="47"/>
        <v>0</v>
      </c>
      <c r="O74" s="61">
        <f t="shared" si="47"/>
        <v>0</v>
      </c>
      <c r="P74" s="61">
        <f t="shared" si="47"/>
        <v>0</v>
      </c>
      <c r="Q74" s="61">
        <f t="shared" si="47"/>
        <v>0.4104</v>
      </c>
      <c r="R74" s="61">
        <f t="shared" si="47"/>
        <v>0</v>
      </c>
      <c r="S74" s="61">
        <f t="shared" si="47"/>
        <v>0</v>
      </c>
      <c r="T74" s="61">
        <f t="shared" si="47"/>
        <v>0</v>
      </c>
      <c r="U74" s="61">
        <f t="shared" si="47"/>
        <v>0</v>
      </c>
      <c r="V74" s="61">
        <f t="shared" si="47"/>
        <v>0</v>
      </c>
      <c r="W74" s="61">
        <f t="shared" si="47"/>
        <v>0</v>
      </c>
      <c r="X74" s="61">
        <f t="shared" si="47"/>
        <v>0</v>
      </c>
      <c r="Y74" s="61">
        <f t="shared" si="47"/>
        <v>0</v>
      </c>
      <c r="Z74" s="61">
        <f t="shared" si="47"/>
        <v>0</v>
      </c>
      <c r="AA74" s="61">
        <f t="shared" si="47"/>
        <v>0</v>
      </c>
      <c r="AB74" s="61">
        <f t="shared" si="47"/>
        <v>0</v>
      </c>
      <c r="AC74" s="61">
        <f t="shared" si="47"/>
        <v>0</v>
      </c>
      <c r="AD74" s="61">
        <f t="shared" si="47"/>
        <v>0</v>
      </c>
      <c r="AE74" s="113">
        <f t="shared" si="47"/>
        <v>0</v>
      </c>
      <c r="AF74" s="61">
        <f t="shared" si="47"/>
        <v>0</v>
      </c>
      <c r="AG74" s="61">
        <f t="shared" si="47"/>
        <v>0</v>
      </c>
      <c r="AH74" s="61">
        <f t="shared" si="47"/>
        <v>0</v>
      </c>
      <c r="AI74" s="61">
        <f t="shared" si="47"/>
        <v>0</v>
      </c>
      <c r="AJ74" s="157">
        <f t="shared" si="47"/>
        <v>0</v>
      </c>
      <c r="AK74" s="171"/>
      <c r="AL74" s="159"/>
      <c r="AM74" s="202"/>
    </row>
    <row r="75" ht="24.6" hidden="1" spans="1:38">
      <c r="A75" s="52" t="s">
        <v>100</v>
      </c>
      <c r="B75" s="53"/>
      <c r="C75" s="54" t="s">
        <v>77</v>
      </c>
      <c r="D75" s="55"/>
      <c r="E75" s="56"/>
      <c r="F75" s="56"/>
      <c r="G75" s="57"/>
      <c r="H75" s="56"/>
      <c r="I75" s="56"/>
      <c r="J75" s="56"/>
      <c r="K75" s="56"/>
      <c r="L75" s="56"/>
      <c r="M75" s="56"/>
      <c r="N75" s="56"/>
      <c r="O75" s="82"/>
      <c r="P75" s="56"/>
      <c r="Q75" s="56"/>
      <c r="R75" s="56"/>
      <c r="S75" s="56"/>
      <c r="T75" s="56"/>
      <c r="U75" s="56"/>
      <c r="V75" s="56"/>
      <c r="W75" s="57"/>
      <c r="X75" s="57"/>
      <c r="Y75" s="56"/>
      <c r="Z75" s="56"/>
      <c r="AA75" s="56"/>
      <c r="AB75" s="56"/>
      <c r="AC75" s="56"/>
      <c r="AD75" s="56"/>
      <c r="AE75" s="112"/>
      <c r="AF75" s="56"/>
      <c r="AG75" s="56"/>
      <c r="AH75" s="56"/>
      <c r="AI75" s="56"/>
      <c r="AJ75" s="154"/>
      <c r="AK75" s="170">
        <f t="shared" ref="AK75" si="58">SUM(D76:AE76)</f>
        <v>0</v>
      </c>
      <c r="AL75" s="156">
        <f>SUM(AF76:AJ76)</f>
        <v>0</v>
      </c>
    </row>
    <row r="76" ht="24.6" hidden="1" spans="1:38">
      <c r="A76" s="58"/>
      <c r="B76" s="59"/>
      <c r="C76" s="54" t="s">
        <v>78</v>
      </c>
      <c r="D76" s="60">
        <f t="shared" ref="D76:AJ76" si="59">(D$24*D75)/1000</f>
        <v>0</v>
      </c>
      <c r="E76" s="61">
        <f t="shared" si="59"/>
        <v>0</v>
      </c>
      <c r="F76" s="61">
        <f t="shared" si="59"/>
        <v>0</v>
      </c>
      <c r="G76" s="61">
        <f t="shared" ref="G76" si="60">(G$24*G75)/1000</f>
        <v>0</v>
      </c>
      <c r="H76" s="61">
        <f t="shared" si="59"/>
        <v>0</v>
      </c>
      <c r="I76" s="61">
        <f t="shared" si="59"/>
        <v>0</v>
      </c>
      <c r="J76" s="61">
        <f t="shared" si="59"/>
        <v>0</v>
      </c>
      <c r="K76" s="61">
        <f t="shared" si="59"/>
        <v>0</v>
      </c>
      <c r="L76" s="61">
        <f t="shared" si="59"/>
        <v>0</v>
      </c>
      <c r="M76" s="61">
        <f t="shared" si="59"/>
        <v>0</v>
      </c>
      <c r="N76" s="61">
        <f t="shared" si="59"/>
        <v>0</v>
      </c>
      <c r="O76" s="61">
        <f t="shared" si="59"/>
        <v>0</v>
      </c>
      <c r="P76" s="61">
        <f t="shared" si="59"/>
        <v>0</v>
      </c>
      <c r="Q76" s="61">
        <f t="shared" si="59"/>
        <v>0</v>
      </c>
      <c r="R76" s="61">
        <f t="shared" si="59"/>
        <v>0</v>
      </c>
      <c r="S76" s="61">
        <f t="shared" si="59"/>
        <v>0</v>
      </c>
      <c r="T76" s="61">
        <f t="shared" si="59"/>
        <v>0</v>
      </c>
      <c r="U76" s="61">
        <f t="shared" si="59"/>
        <v>0</v>
      </c>
      <c r="V76" s="61">
        <f t="shared" si="59"/>
        <v>0</v>
      </c>
      <c r="W76" s="61">
        <f t="shared" si="59"/>
        <v>0</v>
      </c>
      <c r="X76" s="61">
        <f t="shared" si="59"/>
        <v>0</v>
      </c>
      <c r="Y76" s="61">
        <f t="shared" si="59"/>
        <v>0</v>
      </c>
      <c r="Z76" s="61">
        <f t="shared" si="59"/>
        <v>0</v>
      </c>
      <c r="AA76" s="61">
        <f t="shared" si="59"/>
        <v>0</v>
      </c>
      <c r="AB76" s="61">
        <f t="shared" si="59"/>
        <v>0</v>
      </c>
      <c r="AC76" s="61">
        <f t="shared" si="59"/>
        <v>0</v>
      </c>
      <c r="AD76" s="61">
        <f t="shared" si="59"/>
        <v>0</v>
      </c>
      <c r="AE76" s="113">
        <f t="shared" si="59"/>
        <v>0</v>
      </c>
      <c r="AF76" s="61">
        <f t="shared" si="59"/>
        <v>0</v>
      </c>
      <c r="AG76" s="61">
        <f t="shared" si="59"/>
        <v>0</v>
      </c>
      <c r="AH76" s="61">
        <f t="shared" si="59"/>
        <v>0</v>
      </c>
      <c r="AI76" s="61">
        <f t="shared" si="59"/>
        <v>0</v>
      </c>
      <c r="AJ76" s="157">
        <f t="shared" si="59"/>
        <v>0</v>
      </c>
      <c r="AK76" s="171"/>
      <c r="AL76" s="159"/>
    </row>
    <row r="77" ht="24.6" spans="1:38">
      <c r="A77" s="52" t="s">
        <v>101</v>
      </c>
      <c r="B77" s="53"/>
      <c r="C77" s="54" t="s">
        <v>77</v>
      </c>
      <c r="D77" s="55"/>
      <c r="E77" s="56"/>
      <c r="F77" s="56"/>
      <c r="G77" s="57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7"/>
      <c r="X77" s="57">
        <v>8</v>
      </c>
      <c r="Y77" s="56"/>
      <c r="Z77" s="56"/>
      <c r="AA77" s="56"/>
      <c r="AB77" s="56"/>
      <c r="AC77" s="56"/>
      <c r="AD77" s="56"/>
      <c r="AE77" s="112"/>
      <c r="AF77" s="56"/>
      <c r="AG77" s="56"/>
      <c r="AH77" s="56"/>
      <c r="AI77" s="56"/>
      <c r="AJ77" s="154"/>
      <c r="AK77" s="170">
        <f t="shared" ref="AK77" si="61">SUM(D78:AE78)</f>
        <v>0.152</v>
      </c>
      <c r="AL77" s="156">
        <f>SUM(AF78:AJ78)</f>
        <v>0</v>
      </c>
    </row>
    <row r="78" ht="24.6" spans="1:38">
      <c r="A78" s="58"/>
      <c r="B78" s="59"/>
      <c r="C78" s="54" t="s">
        <v>78</v>
      </c>
      <c r="D78" s="60">
        <f t="shared" ref="D78:Q78" si="62">(D$24*D77)/1000</f>
        <v>0</v>
      </c>
      <c r="E78" s="61">
        <f t="shared" si="62"/>
        <v>0</v>
      </c>
      <c r="F78" s="61">
        <f t="shared" si="62"/>
        <v>0</v>
      </c>
      <c r="G78" s="61">
        <f t="shared" si="62"/>
        <v>0</v>
      </c>
      <c r="H78" s="61">
        <f t="shared" si="62"/>
        <v>0</v>
      </c>
      <c r="I78" s="61">
        <f t="shared" si="62"/>
        <v>0</v>
      </c>
      <c r="J78" s="61">
        <f t="shared" si="62"/>
        <v>0</v>
      </c>
      <c r="K78" s="61">
        <f t="shared" si="62"/>
        <v>0</v>
      </c>
      <c r="L78" s="61">
        <f t="shared" si="62"/>
        <v>0</v>
      </c>
      <c r="M78" s="61">
        <f t="shared" si="62"/>
        <v>0</v>
      </c>
      <c r="N78" s="61">
        <f t="shared" si="62"/>
        <v>0</v>
      </c>
      <c r="O78" s="61">
        <f t="shared" si="62"/>
        <v>0</v>
      </c>
      <c r="P78" s="61">
        <f t="shared" si="62"/>
        <v>0</v>
      </c>
      <c r="Q78" s="61">
        <f t="shared" si="62"/>
        <v>0</v>
      </c>
      <c r="R78" s="61"/>
      <c r="S78" s="61"/>
      <c r="T78" s="61"/>
      <c r="U78" s="61">
        <f t="shared" si="47"/>
        <v>0</v>
      </c>
      <c r="V78" s="61">
        <f t="shared" si="47"/>
        <v>0</v>
      </c>
      <c r="W78" s="61">
        <f t="shared" si="47"/>
        <v>0</v>
      </c>
      <c r="X78" s="61">
        <f t="shared" si="47"/>
        <v>0.152</v>
      </c>
      <c r="Y78" s="61">
        <f t="shared" si="47"/>
        <v>0</v>
      </c>
      <c r="Z78" s="61">
        <f t="shared" si="47"/>
        <v>0</v>
      </c>
      <c r="AA78" s="61">
        <f t="shared" si="47"/>
        <v>0</v>
      </c>
      <c r="AB78" s="61">
        <f t="shared" si="47"/>
        <v>0</v>
      </c>
      <c r="AC78" s="61">
        <f t="shared" si="47"/>
        <v>0</v>
      </c>
      <c r="AD78" s="61">
        <f t="shared" si="47"/>
        <v>0</v>
      </c>
      <c r="AE78" s="113">
        <f t="shared" si="47"/>
        <v>0</v>
      </c>
      <c r="AF78" s="61">
        <f t="shared" si="47"/>
        <v>0</v>
      </c>
      <c r="AG78" s="61">
        <f t="shared" si="47"/>
        <v>0</v>
      </c>
      <c r="AH78" s="61">
        <f t="shared" si="47"/>
        <v>0</v>
      </c>
      <c r="AI78" s="61">
        <f t="shared" si="47"/>
        <v>0</v>
      </c>
      <c r="AJ78" s="157">
        <f t="shared" si="47"/>
        <v>0</v>
      </c>
      <c r="AK78" s="171"/>
      <c r="AL78" s="159"/>
    </row>
    <row r="79" ht="24.6" hidden="1" spans="1:38">
      <c r="A79" s="52" t="s">
        <v>102</v>
      </c>
      <c r="B79" s="53"/>
      <c r="C79" s="54" t="s">
        <v>77</v>
      </c>
      <c r="D79" s="55"/>
      <c r="E79" s="56"/>
      <c r="F79" s="56"/>
      <c r="G79" s="57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7"/>
      <c r="X79" s="57"/>
      <c r="Y79" s="56"/>
      <c r="Z79" s="56"/>
      <c r="AA79" s="56"/>
      <c r="AB79" s="56"/>
      <c r="AC79" s="56"/>
      <c r="AD79" s="56"/>
      <c r="AE79" s="112"/>
      <c r="AF79" s="56"/>
      <c r="AG79" s="56"/>
      <c r="AH79" s="56"/>
      <c r="AI79" s="56"/>
      <c r="AJ79" s="154"/>
      <c r="AK79" s="170">
        <f t="shared" ref="AK79:AK95" si="63">SUM(D80:AE80)</f>
        <v>0</v>
      </c>
      <c r="AL79" s="156">
        <f>SUM(AF80:AJ80)</f>
        <v>0</v>
      </c>
    </row>
    <row r="80" ht="24.6" hidden="1" spans="1:39">
      <c r="A80" s="58"/>
      <c r="B80" s="59"/>
      <c r="C80" s="54" t="s">
        <v>78</v>
      </c>
      <c r="D80" s="60">
        <f t="shared" ref="D80:P80" si="64">(D$24*D79)/1000</f>
        <v>0</v>
      </c>
      <c r="E80" s="61">
        <f t="shared" si="64"/>
        <v>0</v>
      </c>
      <c r="F80" s="61">
        <f t="shared" si="64"/>
        <v>0</v>
      </c>
      <c r="G80" s="61">
        <f t="shared" si="64"/>
        <v>0</v>
      </c>
      <c r="H80" s="61">
        <f t="shared" si="64"/>
        <v>0</v>
      </c>
      <c r="I80" s="61">
        <f t="shared" si="64"/>
        <v>0</v>
      </c>
      <c r="J80" s="61">
        <f t="shared" si="64"/>
        <v>0</v>
      </c>
      <c r="K80" s="61">
        <f t="shared" si="64"/>
        <v>0</v>
      </c>
      <c r="L80" s="61">
        <f t="shared" si="64"/>
        <v>0</v>
      </c>
      <c r="M80" s="61">
        <f t="shared" si="64"/>
        <v>0</v>
      </c>
      <c r="N80" s="61">
        <f t="shared" si="64"/>
        <v>0</v>
      </c>
      <c r="O80" s="61">
        <f t="shared" si="64"/>
        <v>0</v>
      </c>
      <c r="P80" s="61">
        <f t="shared" si="64"/>
        <v>0</v>
      </c>
      <c r="Q80" s="61"/>
      <c r="R80" s="61"/>
      <c r="S80" s="61"/>
      <c r="T80" s="61"/>
      <c r="U80" s="61">
        <f t="shared" ref="U80:AJ80" si="65">(U$24*U79)/1000</f>
        <v>0</v>
      </c>
      <c r="V80" s="61">
        <f t="shared" si="65"/>
        <v>0</v>
      </c>
      <c r="W80" s="61">
        <f t="shared" si="65"/>
        <v>0</v>
      </c>
      <c r="X80" s="61">
        <f t="shared" si="65"/>
        <v>0</v>
      </c>
      <c r="Y80" s="61">
        <f t="shared" si="65"/>
        <v>0</v>
      </c>
      <c r="Z80" s="61">
        <f t="shared" si="65"/>
        <v>0</v>
      </c>
      <c r="AA80" s="61">
        <f t="shared" si="65"/>
        <v>0</v>
      </c>
      <c r="AB80" s="61">
        <f t="shared" si="65"/>
        <v>0</v>
      </c>
      <c r="AC80" s="61">
        <f t="shared" si="65"/>
        <v>0</v>
      </c>
      <c r="AD80" s="61">
        <f t="shared" si="65"/>
        <v>0</v>
      </c>
      <c r="AE80" s="113">
        <f t="shared" si="65"/>
        <v>0</v>
      </c>
      <c r="AF80" s="61">
        <f t="shared" si="65"/>
        <v>0</v>
      </c>
      <c r="AG80" s="61">
        <f t="shared" si="65"/>
        <v>0</v>
      </c>
      <c r="AH80" s="61">
        <f t="shared" si="65"/>
        <v>0</v>
      </c>
      <c r="AI80" s="61">
        <f t="shared" si="65"/>
        <v>0</v>
      </c>
      <c r="AJ80" s="157">
        <f t="shared" si="65"/>
        <v>0</v>
      </c>
      <c r="AK80" s="171"/>
      <c r="AL80" s="159"/>
      <c r="AM80" s="202"/>
    </row>
    <row r="81" ht="24.6" spans="1:38">
      <c r="A81" s="52" t="s">
        <v>103</v>
      </c>
      <c r="B81" s="53"/>
      <c r="C81" s="54" t="s">
        <v>77</v>
      </c>
      <c r="D81" s="55"/>
      <c r="E81" s="56"/>
      <c r="F81" s="56"/>
      <c r="G81" s="57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7">
        <v>15.3</v>
      </c>
      <c r="X81" s="57"/>
      <c r="Y81" s="56"/>
      <c r="Z81" s="56"/>
      <c r="AA81" s="56"/>
      <c r="AB81" s="56"/>
      <c r="AC81" s="56"/>
      <c r="AD81" s="56"/>
      <c r="AE81" s="112"/>
      <c r="AF81" s="56"/>
      <c r="AG81" s="56"/>
      <c r="AH81" s="56"/>
      <c r="AI81" s="56"/>
      <c r="AJ81" s="154"/>
      <c r="AK81" s="170">
        <f t="shared" si="63"/>
        <v>0.2907</v>
      </c>
      <c r="AL81" s="156">
        <f>SUM(AF82:AJ82)</f>
        <v>0</v>
      </c>
    </row>
    <row r="82" ht="24.6" spans="1:39">
      <c r="A82" s="58"/>
      <c r="B82" s="59"/>
      <c r="C82" s="54" t="s">
        <v>78</v>
      </c>
      <c r="D82" s="60">
        <f t="shared" ref="D82:AJ82" si="66">(D$24*D81)/1000</f>
        <v>0</v>
      </c>
      <c r="E82" s="61">
        <f t="shared" si="66"/>
        <v>0</v>
      </c>
      <c r="F82" s="61">
        <f t="shared" si="66"/>
        <v>0</v>
      </c>
      <c r="G82" s="61">
        <f t="shared" ref="G82" si="67">(G$24*G81)/1000</f>
        <v>0</v>
      </c>
      <c r="H82" s="61">
        <f t="shared" si="66"/>
        <v>0</v>
      </c>
      <c r="I82" s="61">
        <f t="shared" si="66"/>
        <v>0</v>
      </c>
      <c r="J82" s="61">
        <f t="shared" si="66"/>
        <v>0</v>
      </c>
      <c r="K82" s="61">
        <f t="shared" si="66"/>
        <v>0</v>
      </c>
      <c r="L82" s="61">
        <f t="shared" si="66"/>
        <v>0</v>
      </c>
      <c r="M82" s="61">
        <f t="shared" si="66"/>
        <v>0</v>
      </c>
      <c r="N82" s="61">
        <f t="shared" si="66"/>
        <v>0</v>
      </c>
      <c r="O82" s="61">
        <f t="shared" si="66"/>
        <v>0</v>
      </c>
      <c r="P82" s="61">
        <f t="shared" si="66"/>
        <v>0</v>
      </c>
      <c r="Q82" s="61">
        <f t="shared" si="66"/>
        <v>0</v>
      </c>
      <c r="R82" s="61">
        <f t="shared" si="66"/>
        <v>0</v>
      </c>
      <c r="S82" s="61">
        <f t="shared" si="66"/>
        <v>0</v>
      </c>
      <c r="T82" s="61">
        <f t="shared" si="66"/>
        <v>0</v>
      </c>
      <c r="U82" s="61">
        <f t="shared" si="66"/>
        <v>0</v>
      </c>
      <c r="V82" s="61">
        <f t="shared" si="66"/>
        <v>0</v>
      </c>
      <c r="W82" s="61">
        <f t="shared" si="66"/>
        <v>0.2907</v>
      </c>
      <c r="X82" s="61">
        <f t="shared" si="66"/>
        <v>0</v>
      </c>
      <c r="Y82" s="61">
        <f t="shared" si="66"/>
        <v>0</v>
      </c>
      <c r="Z82" s="61">
        <f t="shared" si="66"/>
        <v>0</v>
      </c>
      <c r="AA82" s="61">
        <f t="shared" si="66"/>
        <v>0</v>
      </c>
      <c r="AB82" s="61">
        <f t="shared" si="66"/>
        <v>0</v>
      </c>
      <c r="AC82" s="61">
        <f t="shared" si="66"/>
        <v>0</v>
      </c>
      <c r="AD82" s="61">
        <f t="shared" si="66"/>
        <v>0</v>
      </c>
      <c r="AE82" s="113">
        <f t="shared" si="66"/>
        <v>0</v>
      </c>
      <c r="AF82" s="61">
        <f t="shared" si="66"/>
        <v>0</v>
      </c>
      <c r="AG82" s="61">
        <f t="shared" si="66"/>
        <v>0</v>
      </c>
      <c r="AH82" s="61">
        <f t="shared" si="66"/>
        <v>0</v>
      </c>
      <c r="AI82" s="61">
        <f t="shared" si="66"/>
        <v>0</v>
      </c>
      <c r="AJ82" s="157">
        <f t="shared" si="66"/>
        <v>0</v>
      </c>
      <c r="AK82" s="171"/>
      <c r="AL82" s="159"/>
      <c r="AM82" s="202"/>
    </row>
    <row r="83" ht="24.6" hidden="1" spans="1:38">
      <c r="A83" s="52" t="s">
        <v>104</v>
      </c>
      <c r="B83" s="53"/>
      <c r="C83" s="54" t="s">
        <v>77</v>
      </c>
      <c r="D83" s="55"/>
      <c r="E83" s="56"/>
      <c r="F83" s="56"/>
      <c r="G83" s="57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7"/>
      <c r="X83" s="57"/>
      <c r="Y83" s="56"/>
      <c r="Z83" s="56"/>
      <c r="AA83" s="56"/>
      <c r="AB83" s="56"/>
      <c r="AC83" s="56"/>
      <c r="AD83" s="56"/>
      <c r="AE83" s="112"/>
      <c r="AF83" s="56"/>
      <c r="AG83" s="56"/>
      <c r="AH83" s="56"/>
      <c r="AI83" s="56"/>
      <c r="AJ83" s="154"/>
      <c r="AK83" s="170">
        <f t="shared" si="63"/>
        <v>0</v>
      </c>
      <c r="AL83" s="156">
        <f>SUM(AF84:AJ84)</f>
        <v>0</v>
      </c>
    </row>
    <row r="84" ht="24.6" hidden="1" spans="1:38">
      <c r="A84" s="58"/>
      <c r="B84" s="59"/>
      <c r="C84" s="54" t="s">
        <v>78</v>
      </c>
      <c r="D84" s="60">
        <f t="shared" ref="D84:AJ84" si="68">(D$24*D83)/1000</f>
        <v>0</v>
      </c>
      <c r="E84" s="61">
        <f t="shared" si="68"/>
        <v>0</v>
      </c>
      <c r="F84" s="61">
        <f t="shared" si="68"/>
        <v>0</v>
      </c>
      <c r="G84" s="61">
        <f t="shared" ref="G84" si="69">(G$24*G83)/1000</f>
        <v>0</v>
      </c>
      <c r="H84" s="61">
        <f t="shared" si="68"/>
        <v>0</v>
      </c>
      <c r="I84" s="61">
        <f t="shared" si="68"/>
        <v>0</v>
      </c>
      <c r="J84" s="61">
        <f t="shared" si="68"/>
        <v>0</v>
      </c>
      <c r="K84" s="61">
        <f t="shared" si="68"/>
        <v>0</v>
      </c>
      <c r="L84" s="61">
        <f t="shared" si="68"/>
        <v>0</v>
      </c>
      <c r="M84" s="61">
        <f t="shared" si="68"/>
        <v>0</v>
      </c>
      <c r="N84" s="61">
        <f t="shared" si="68"/>
        <v>0</v>
      </c>
      <c r="O84" s="61">
        <f t="shared" si="68"/>
        <v>0</v>
      </c>
      <c r="P84" s="61">
        <f t="shared" si="68"/>
        <v>0</v>
      </c>
      <c r="Q84" s="61">
        <f t="shared" si="68"/>
        <v>0</v>
      </c>
      <c r="R84" s="61">
        <f t="shared" si="68"/>
        <v>0</v>
      </c>
      <c r="S84" s="61">
        <f t="shared" si="68"/>
        <v>0</v>
      </c>
      <c r="T84" s="61">
        <f t="shared" si="68"/>
        <v>0</v>
      </c>
      <c r="U84" s="61">
        <f t="shared" si="68"/>
        <v>0</v>
      </c>
      <c r="V84" s="61">
        <f t="shared" si="68"/>
        <v>0</v>
      </c>
      <c r="W84" s="61">
        <f t="shared" si="68"/>
        <v>0</v>
      </c>
      <c r="X84" s="61">
        <f t="shared" si="68"/>
        <v>0</v>
      </c>
      <c r="Y84" s="61">
        <f t="shared" si="68"/>
        <v>0</v>
      </c>
      <c r="Z84" s="61">
        <f t="shared" si="68"/>
        <v>0</v>
      </c>
      <c r="AA84" s="61">
        <f t="shared" si="68"/>
        <v>0</v>
      </c>
      <c r="AB84" s="61">
        <f t="shared" si="68"/>
        <v>0</v>
      </c>
      <c r="AC84" s="61">
        <f t="shared" si="68"/>
        <v>0</v>
      </c>
      <c r="AD84" s="61">
        <f t="shared" si="68"/>
        <v>0</v>
      </c>
      <c r="AE84" s="113">
        <f t="shared" si="68"/>
        <v>0</v>
      </c>
      <c r="AF84" s="61">
        <f t="shared" si="68"/>
        <v>0</v>
      </c>
      <c r="AG84" s="61">
        <f t="shared" si="68"/>
        <v>0</v>
      </c>
      <c r="AH84" s="61">
        <f t="shared" si="68"/>
        <v>0</v>
      </c>
      <c r="AI84" s="61">
        <f t="shared" si="68"/>
        <v>0</v>
      </c>
      <c r="AJ84" s="157">
        <f t="shared" si="68"/>
        <v>0</v>
      </c>
      <c r="AK84" s="171"/>
      <c r="AL84" s="159"/>
    </row>
    <row r="85" ht="24.6" hidden="1" spans="1:38">
      <c r="A85" s="62" t="s">
        <v>105</v>
      </c>
      <c r="B85" s="53"/>
      <c r="C85" s="54" t="s">
        <v>77</v>
      </c>
      <c r="D85" s="55"/>
      <c r="E85" s="56"/>
      <c r="F85" s="56"/>
      <c r="G85" s="57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7"/>
      <c r="X85" s="57"/>
      <c r="Y85" s="56"/>
      <c r="Z85" s="56"/>
      <c r="AA85" s="56"/>
      <c r="AB85" s="56"/>
      <c r="AC85" s="56"/>
      <c r="AD85" s="56"/>
      <c r="AE85" s="112"/>
      <c r="AF85" s="56"/>
      <c r="AG85" s="56"/>
      <c r="AH85" s="56"/>
      <c r="AI85" s="56"/>
      <c r="AJ85" s="154"/>
      <c r="AK85" s="170">
        <f t="shared" si="63"/>
        <v>0</v>
      </c>
      <c r="AL85" s="156">
        <f>SUM(AF86:AJ86)</f>
        <v>0</v>
      </c>
    </row>
    <row r="86" ht="24.6" hidden="1" spans="1:39">
      <c r="A86" s="63"/>
      <c r="B86" s="172"/>
      <c r="C86" s="173" t="s">
        <v>78</v>
      </c>
      <c r="D86" s="174">
        <f t="shared" ref="D86:AJ86" si="70">(D$24*D85)/1000</f>
        <v>0</v>
      </c>
      <c r="E86" s="175">
        <f t="shared" si="70"/>
        <v>0</v>
      </c>
      <c r="F86" s="175">
        <f t="shared" si="70"/>
        <v>0</v>
      </c>
      <c r="G86" s="175">
        <f t="shared" ref="G86" si="71">(G$24*G85)/1000</f>
        <v>0</v>
      </c>
      <c r="H86" s="175">
        <f t="shared" si="70"/>
        <v>0</v>
      </c>
      <c r="I86" s="175">
        <f t="shared" si="70"/>
        <v>0</v>
      </c>
      <c r="J86" s="175">
        <f t="shared" si="70"/>
        <v>0</v>
      </c>
      <c r="K86" s="175">
        <f t="shared" si="70"/>
        <v>0</v>
      </c>
      <c r="L86" s="175">
        <f t="shared" si="70"/>
        <v>0</v>
      </c>
      <c r="M86" s="175">
        <f t="shared" si="70"/>
        <v>0</v>
      </c>
      <c r="N86" s="175">
        <f t="shared" si="70"/>
        <v>0</v>
      </c>
      <c r="O86" s="175"/>
      <c r="P86" s="175">
        <f t="shared" ref="P86" si="72">(P$24*P85)/1000</f>
        <v>0</v>
      </c>
      <c r="Q86" s="175">
        <f t="shared" si="70"/>
        <v>0</v>
      </c>
      <c r="R86" s="175">
        <f t="shared" si="70"/>
        <v>0</v>
      </c>
      <c r="S86" s="175">
        <f t="shared" si="70"/>
        <v>0</v>
      </c>
      <c r="T86" s="175">
        <f t="shared" si="70"/>
        <v>0</v>
      </c>
      <c r="U86" s="175">
        <f t="shared" si="70"/>
        <v>0</v>
      </c>
      <c r="V86" s="175">
        <f t="shared" si="70"/>
        <v>0</v>
      </c>
      <c r="W86" s="175">
        <f t="shared" si="70"/>
        <v>0</v>
      </c>
      <c r="X86" s="175">
        <f t="shared" si="70"/>
        <v>0</v>
      </c>
      <c r="Y86" s="61">
        <f t="shared" si="70"/>
        <v>0</v>
      </c>
      <c r="Z86" s="61">
        <f t="shared" si="70"/>
        <v>0</v>
      </c>
      <c r="AA86" s="61">
        <f t="shared" si="70"/>
        <v>0</v>
      </c>
      <c r="AB86" s="61">
        <f t="shared" si="70"/>
        <v>0</v>
      </c>
      <c r="AC86" s="61">
        <f t="shared" si="70"/>
        <v>0</v>
      </c>
      <c r="AD86" s="61">
        <f t="shared" si="70"/>
        <v>0</v>
      </c>
      <c r="AE86" s="113">
        <f t="shared" si="70"/>
        <v>0</v>
      </c>
      <c r="AF86" s="61">
        <f t="shared" si="70"/>
        <v>0</v>
      </c>
      <c r="AG86" s="61">
        <f t="shared" si="70"/>
        <v>0</v>
      </c>
      <c r="AH86" s="61">
        <f t="shared" si="70"/>
        <v>0</v>
      </c>
      <c r="AI86" s="61">
        <f t="shared" si="70"/>
        <v>0</v>
      </c>
      <c r="AJ86" s="157">
        <f t="shared" si="70"/>
        <v>0</v>
      </c>
      <c r="AK86" s="171"/>
      <c r="AL86" s="159"/>
      <c r="AM86" s="202"/>
    </row>
    <row r="87" ht="24.6" spans="1:38">
      <c r="A87" s="52" t="s">
        <v>106</v>
      </c>
      <c r="B87" s="53"/>
      <c r="C87" s="54" t="s">
        <v>77</v>
      </c>
      <c r="D87" s="55"/>
      <c r="E87" s="56"/>
      <c r="F87" s="56"/>
      <c r="G87" s="57">
        <v>0.3</v>
      </c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7"/>
      <c r="X87" s="57">
        <v>0.3</v>
      </c>
      <c r="Y87" s="56"/>
      <c r="Z87" s="56"/>
      <c r="AA87" s="56"/>
      <c r="AB87" s="56"/>
      <c r="AC87" s="56"/>
      <c r="AD87" s="56"/>
      <c r="AE87" s="112"/>
      <c r="AF87" s="56"/>
      <c r="AG87" s="56"/>
      <c r="AH87" s="56"/>
      <c r="AI87" s="56"/>
      <c r="AJ87" s="154"/>
      <c r="AK87" s="170">
        <f t="shared" si="63"/>
        <v>0.0114</v>
      </c>
      <c r="AL87" s="156">
        <f>SUM(AF88:AJ88)</f>
        <v>0</v>
      </c>
    </row>
    <row r="88" ht="24.6" spans="1:39">
      <c r="A88" s="58"/>
      <c r="B88" s="172"/>
      <c r="C88" s="173" t="s">
        <v>78</v>
      </c>
      <c r="D88" s="174">
        <f t="shared" ref="D88:AJ90" si="73">(D$24*D87)/1000</f>
        <v>0</v>
      </c>
      <c r="E88" s="175">
        <f t="shared" si="73"/>
        <v>0</v>
      </c>
      <c r="F88" s="175">
        <f t="shared" si="73"/>
        <v>0</v>
      </c>
      <c r="G88" s="175">
        <f t="shared" ref="G88" si="74">(G$24*G87)/1000</f>
        <v>0.0057</v>
      </c>
      <c r="H88" s="175">
        <f t="shared" si="73"/>
        <v>0</v>
      </c>
      <c r="I88" s="175">
        <f t="shared" si="73"/>
        <v>0</v>
      </c>
      <c r="J88" s="175">
        <f t="shared" si="73"/>
        <v>0</v>
      </c>
      <c r="K88" s="175">
        <f t="shared" si="73"/>
        <v>0</v>
      </c>
      <c r="L88" s="175">
        <f t="shared" si="73"/>
        <v>0</v>
      </c>
      <c r="M88" s="175">
        <f t="shared" si="73"/>
        <v>0</v>
      </c>
      <c r="N88" s="175">
        <f t="shared" si="73"/>
        <v>0</v>
      </c>
      <c r="O88" s="175">
        <f t="shared" si="73"/>
        <v>0</v>
      </c>
      <c r="P88" s="175">
        <f t="shared" si="73"/>
        <v>0</v>
      </c>
      <c r="Q88" s="175">
        <f t="shared" si="73"/>
        <v>0</v>
      </c>
      <c r="R88" s="175">
        <f t="shared" si="73"/>
        <v>0</v>
      </c>
      <c r="S88" s="175">
        <f t="shared" si="73"/>
        <v>0</v>
      </c>
      <c r="T88" s="175">
        <f t="shared" si="73"/>
        <v>0</v>
      </c>
      <c r="U88" s="175">
        <f t="shared" si="73"/>
        <v>0</v>
      </c>
      <c r="V88" s="61">
        <f t="shared" si="73"/>
        <v>0</v>
      </c>
      <c r="W88" s="175">
        <f t="shared" si="73"/>
        <v>0</v>
      </c>
      <c r="X88" s="175">
        <f t="shared" si="73"/>
        <v>0.0057</v>
      </c>
      <c r="Y88" s="61">
        <f t="shared" si="73"/>
        <v>0</v>
      </c>
      <c r="Z88" s="61">
        <f t="shared" si="73"/>
        <v>0</v>
      </c>
      <c r="AA88" s="61">
        <f t="shared" si="73"/>
        <v>0</v>
      </c>
      <c r="AB88" s="61">
        <f t="shared" si="73"/>
        <v>0</v>
      </c>
      <c r="AC88" s="61">
        <f t="shared" si="73"/>
        <v>0</v>
      </c>
      <c r="AD88" s="61">
        <f t="shared" si="73"/>
        <v>0</v>
      </c>
      <c r="AE88" s="113">
        <f t="shared" si="73"/>
        <v>0</v>
      </c>
      <c r="AF88" s="61">
        <f t="shared" si="73"/>
        <v>0</v>
      </c>
      <c r="AG88" s="61">
        <f t="shared" si="73"/>
        <v>0</v>
      </c>
      <c r="AH88" s="61">
        <f t="shared" si="73"/>
        <v>0</v>
      </c>
      <c r="AI88" s="61">
        <f t="shared" si="73"/>
        <v>0</v>
      </c>
      <c r="AJ88" s="157">
        <f t="shared" si="73"/>
        <v>0</v>
      </c>
      <c r="AK88" s="171"/>
      <c r="AL88" s="159"/>
      <c r="AM88" s="13"/>
    </row>
    <row r="89" ht="24.6" spans="1:38">
      <c r="A89" s="52" t="s">
        <v>107</v>
      </c>
      <c r="B89" s="53"/>
      <c r="C89" s="54" t="s">
        <v>77</v>
      </c>
      <c r="D89" s="55"/>
      <c r="E89" s="56"/>
      <c r="F89" s="56"/>
      <c r="G89" s="57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7">
        <v>15</v>
      </c>
      <c r="X89" s="57"/>
      <c r="Y89" s="56"/>
      <c r="Z89" s="56"/>
      <c r="AA89" s="56"/>
      <c r="AB89" s="56"/>
      <c r="AC89" s="56"/>
      <c r="AD89" s="56"/>
      <c r="AE89" s="112"/>
      <c r="AF89" s="56"/>
      <c r="AG89" s="56"/>
      <c r="AH89" s="56"/>
      <c r="AI89" s="56"/>
      <c r="AJ89" s="154"/>
      <c r="AK89" s="170">
        <f t="shared" si="63"/>
        <v>0.285</v>
      </c>
      <c r="AL89" s="156">
        <f>SUM(AF90:AJ90)</f>
        <v>0</v>
      </c>
    </row>
    <row r="90" ht="24.6" spans="1:38">
      <c r="A90" s="58"/>
      <c r="B90" s="172"/>
      <c r="C90" s="173" t="s">
        <v>78</v>
      </c>
      <c r="D90" s="174">
        <f t="shared" ref="D90:N90" si="75">(D$24*D89)/1000</f>
        <v>0</v>
      </c>
      <c r="E90" s="175">
        <f t="shared" si="75"/>
        <v>0</v>
      </c>
      <c r="F90" s="175">
        <f t="shared" si="75"/>
        <v>0</v>
      </c>
      <c r="G90" s="61">
        <f t="shared" si="75"/>
        <v>0</v>
      </c>
      <c r="H90" s="175">
        <f t="shared" si="75"/>
        <v>0</v>
      </c>
      <c r="I90" s="175">
        <f t="shared" si="75"/>
        <v>0</v>
      </c>
      <c r="J90" s="175">
        <f t="shared" si="75"/>
        <v>0</v>
      </c>
      <c r="K90" s="175">
        <f t="shared" si="75"/>
        <v>0</v>
      </c>
      <c r="L90" s="175">
        <f t="shared" si="75"/>
        <v>0</v>
      </c>
      <c r="M90" s="175">
        <f t="shared" si="75"/>
        <v>0</v>
      </c>
      <c r="N90" s="175">
        <f t="shared" si="75"/>
        <v>0</v>
      </c>
      <c r="O90" s="175"/>
      <c r="P90" s="175">
        <f t="shared" si="73"/>
        <v>0</v>
      </c>
      <c r="Q90" s="175">
        <f t="shared" si="73"/>
        <v>0</v>
      </c>
      <c r="R90" s="175">
        <f t="shared" si="73"/>
        <v>0</v>
      </c>
      <c r="S90" s="175">
        <f t="shared" si="73"/>
        <v>0</v>
      </c>
      <c r="T90" s="175">
        <f t="shared" si="73"/>
        <v>0</v>
      </c>
      <c r="U90" s="61">
        <f t="shared" si="73"/>
        <v>0</v>
      </c>
      <c r="V90" s="61">
        <f t="shared" si="73"/>
        <v>0</v>
      </c>
      <c r="W90" s="61">
        <f t="shared" si="73"/>
        <v>0.285</v>
      </c>
      <c r="X90" s="61">
        <f t="shared" si="73"/>
        <v>0</v>
      </c>
      <c r="Y90" s="61">
        <f t="shared" si="73"/>
        <v>0</v>
      </c>
      <c r="Z90" s="61">
        <f t="shared" si="73"/>
        <v>0</v>
      </c>
      <c r="AA90" s="61">
        <f t="shared" si="73"/>
        <v>0</v>
      </c>
      <c r="AB90" s="61">
        <f t="shared" si="73"/>
        <v>0</v>
      </c>
      <c r="AC90" s="61">
        <f t="shared" si="73"/>
        <v>0</v>
      </c>
      <c r="AD90" s="61">
        <f t="shared" si="73"/>
        <v>0</v>
      </c>
      <c r="AE90" s="113">
        <f t="shared" si="73"/>
        <v>0</v>
      </c>
      <c r="AF90" s="61">
        <f t="shared" si="73"/>
        <v>0</v>
      </c>
      <c r="AG90" s="61">
        <f t="shared" si="73"/>
        <v>0</v>
      </c>
      <c r="AH90" s="61">
        <f t="shared" si="73"/>
        <v>0</v>
      </c>
      <c r="AI90" s="61">
        <f t="shared" si="73"/>
        <v>0</v>
      </c>
      <c r="AJ90" s="157">
        <f t="shared" si="73"/>
        <v>0</v>
      </c>
      <c r="AK90" s="171"/>
      <c r="AL90" s="159"/>
    </row>
    <row r="91" ht="24.6" hidden="1" spans="1:38">
      <c r="A91" s="52" t="s">
        <v>101</v>
      </c>
      <c r="B91" s="53"/>
      <c r="C91" s="54" t="s">
        <v>77</v>
      </c>
      <c r="D91" s="55"/>
      <c r="E91" s="56"/>
      <c r="F91" s="56"/>
      <c r="G91" s="57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7"/>
      <c r="X91" s="57"/>
      <c r="Y91" s="56"/>
      <c r="Z91" s="56"/>
      <c r="AA91" s="56"/>
      <c r="AB91" s="56"/>
      <c r="AC91" s="56"/>
      <c r="AD91" s="56"/>
      <c r="AE91" s="112"/>
      <c r="AF91" s="56"/>
      <c r="AG91" s="56"/>
      <c r="AH91" s="56"/>
      <c r="AI91" s="56"/>
      <c r="AJ91" s="154"/>
      <c r="AK91" s="170">
        <f t="shared" si="63"/>
        <v>0</v>
      </c>
      <c r="AL91" s="156">
        <f>SUM(AF92:AJ92)</f>
        <v>0</v>
      </c>
    </row>
    <row r="92" ht="24.6" hidden="1" spans="1:38">
      <c r="A92" s="58"/>
      <c r="B92" s="172"/>
      <c r="C92" s="173" t="s">
        <v>78</v>
      </c>
      <c r="D92" s="174">
        <f t="shared" ref="D92:AJ94" si="76">(D$24*D91)/1000</f>
        <v>0</v>
      </c>
      <c r="E92" s="175">
        <f t="shared" si="76"/>
        <v>0</v>
      </c>
      <c r="F92" s="175">
        <f t="shared" si="76"/>
        <v>0</v>
      </c>
      <c r="G92" s="175">
        <f t="shared" si="76"/>
        <v>0</v>
      </c>
      <c r="H92" s="175">
        <f t="shared" si="76"/>
        <v>0</v>
      </c>
      <c r="I92" s="175">
        <f t="shared" si="76"/>
        <v>0</v>
      </c>
      <c r="J92" s="175">
        <f t="shared" si="76"/>
        <v>0</v>
      </c>
      <c r="K92" s="175">
        <f t="shared" si="76"/>
        <v>0</v>
      </c>
      <c r="L92" s="175">
        <f t="shared" si="76"/>
        <v>0</v>
      </c>
      <c r="M92" s="175">
        <f t="shared" si="76"/>
        <v>0</v>
      </c>
      <c r="N92" s="175">
        <f t="shared" si="76"/>
        <v>0</v>
      </c>
      <c r="O92" s="61">
        <f t="shared" si="76"/>
        <v>0</v>
      </c>
      <c r="P92" s="61">
        <f t="shared" si="76"/>
        <v>0</v>
      </c>
      <c r="Q92" s="175">
        <f>(Q$24*Q91)/1000</f>
        <v>0</v>
      </c>
      <c r="R92" s="175">
        <f t="shared" si="76"/>
        <v>0</v>
      </c>
      <c r="S92" s="175">
        <f t="shared" si="76"/>
        <v>0</v>
      </c>
      <c r="T92" s="175">
        <f t="shared" si="76"/>
        <v>0</v>
      </c>
      <c r="U92" s="61">
        <f t="shared" si="76"/>
        <v>0</v>
      </c>
      <c r="V92" s="61">
        <f t="shared" si="76"/>
        <v>0</v>
      </c>
      <c r="W92" s="61">
        <f t="shared" si="76"/>
        <v>0</v>
      </c>
      <c r="X92" s="61">
        <f t="shared" si="76"/>
        <v>0</v>
      </c>
      <c r="Y92" s="61">
        <f t="shared" si="76"/>
        <v>0</v>
      </c>
      <c r="Z92" s="61">
        <f t="shared" si="76"/>
        <v>0</v>
      </c>
      <c r="AA92" s="61">
        <f t="shared" si="76"/>
        <v>0</v>
      </c>
      <c r="AB92" s="61">
        <f t="shared" si="76"/>
        <v>0</v>
      </c>
      <c r="AC92" s="61">
        <f t="shared" si="76"/>
        <v>0</v>
      </c>
      <c r="AD92" s="61">
        <f t="shared" si="76"/>
        <v>0</v>
      </c>
      <c r="AE92" s="113">
        <f t="shared" si="76"/>
        <v>0</v>
      </c>
      <c r="AF92" s="61">
        <f t="shared" si="76"/>
        <v>0</v>
      </c>
      <c r="AG92" s="61">
        <f t="shared" si="76"/>
        <v>0</v>
      </c>
      <c r="AH92" s="61">
        <f t="shared" si="76"/>
        <v>0</v>
      </c>
      <c r="AI92" s="61">
        <f t="shared" si="76"/>
        <v>0</v>
      </c>
      <c r="AJ92" s="157">
        <f t="shared" si="76"/>
        <v>0</v>
      </c>
      <c r="AK92" s="171"/>
      <c r="AL92" s="159"/>
    </row>
    <row r="93" ht="24.6" hidden="1" spans="1:38">
      <c r="A93" s="52"/>
      <c r="B93" s="53"/>
      <c r="C93" s="54" t="s">
        <v>77</v>
      </c>
      <c r="D93" s="55"/>
      <c r="E93" s="56"/>
      <c r="F93" s="56"/>
      <c r="G93" s="57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7"/>
      <c r="X93" s="57"/>
      <c r="Y93" s="56"/>
      <c r="Z93" s="56"/>
      <c r="AA93" s="56"/>
      <c r="AB93" s="56"/>
      <c r="AC93" s="56"/>
      <c r="AD93" s="56"/>
      <c r="AE93" s="112"/>
      <c r="AF93" s="56"/>
      <c r="AG93" s="56"/>
      <c r="AH93" s="56"/>
      <c r="AI93" s="56"/>
      <c r="AJ93" s="154"/>
      <c r="AK93" s="170">
        <f t="shared" ref="AK93" si="77">SUM(D94:AE94)</f>
        <v>0</v>
      </c>
      <c r="AL93" s="156">
        <f>SUM(AF94:AJ94)</f>
        <v>0</v>
      </c>
    </row>
    <row r="94" ht="24.6" hidden="1" spans="1:38">
      <c r="A94" s="58"/>
      <c r="B94" s="172"/>
      <c r="C94" s="173" t="s">
        <v>78</v>
      </c>
      <c r="D94" s="174">
        <f t="shared" ref="D94:L94" si="78">(D$24*D93)/1000</f>
        <v>0</v>
      </c>
      <c r="E94" s="175">
        <f t="shared" si="78"/>
        <v>0</v>
      </c>
      <c r="F94" s="175">
        <f t="shared" si="78"/>
        <v>0</v>
      </c>
      <c r="G94" s="175">
        <f t="shared" si="78"/>
        <v>0</v>
      </c>
      <c r="H94" s="175">
        <f t="shared" si="78"/>
        <v>0</v>
      </c>
      <c r="I94" s="175">
        <f t="shared" si="78"/>
        <v>0</v>
      </c>
      <c r="J94" s="175">
        <f t="shared" si="78"/>
        <v>0</v>
      </c>
      <c r="K94" s="175">
        <f t="shared" si="78"/>
        <v>0</v>
      </c>
      <c r="L94" s="175">
        <f t="shared" si="78"/>
        <v>0</v>
      </c>
      <c r="M94" s="175">
        <f t="shared" si="76"/>
        <v>0</v>
      </c>
      <c r="N94" s="175">
        <f t="shared" si="76"/>
        <v>0</v>
      </c>
      <c r="O94" s="175">
        <f t="shared" si="76"/>
        <v>0</v>
      </c>
      <c r="P94" s="61">
        <f t="shared" si="76"/>
        <v>0</v>
      </c>
      <c r="Q94" s="175">
        <f>(Q$24*Q93)/1000</f>
        <v>0</v>
      </c>
      <c r="R94" s="175">
        <f t="shared" ref="R94:V94" si="79">(R$24*R93)/1000</f>
        <v>0</v>
      </c>
      <c r="S94" s="175">
        <f t="shared" si="79"/>
        <v>0</v>
      </c>
      <c r="T94" s="175">
        <f t="shared" si="79"/>
        <v>0</v>
      </c>
      <c r="U94" s="175">
        <f t="shared" si="79"/>
        <v>0</v>
      </c>
      <c r="V94" s="61">
        <f t="shared" si="79"/>
        <v>0</v>
      </c>
      <c r="W94" s="175">
        <f t="shared" si="76"/>
        <v>0</v>
      </c>
      <c r="X94" s="175">
        <f t="shared" si="76"/>
        <v>0</v>
      </c>
      <c r="Y94" s="61">
        <f t="shared" si="76"/>
        <v>0</v>
      </c>
      <c r="Z94" s="61">
        <f t="shared" si="76"/>
        <v>0</v>
      </c>
      <c r="AA94" s="61">
        <f t="shared" si="76"/>
        <v>0</v>
      </c>
      <c r="AB94" s="61">
        <f t="shared" si="76"/>
        <v>0</v>
      </c>
      <c r="AC94" s="61">
        <f t="shared" si="76"/>
        <v>0</v>
      </c>
      <c r="AD94" s="61">
        <f t="shared" si="76"/>
        <v>0</v>
      </c>
      <c r="AE94" s="113">
        <f t="shared" si="76"/>
        <v>0</v>
      </c>
      <c r="AF94" s="61">
        <f t="shared" si="76"/>
        <v>0</v>
      </c>
      <c r="AG94" s="61">
        <f t="shared" si="76"/>
        <v>0</v>
      </c>
      <c r="AH94" s="61">
        <f t="shared" si="76"/>
        <v>0</v>
      </c>
      <c r="AI94" s="61">
        <f t="shared" si="76"/>
        <v>0</v>
      </c>
      <c r="AJ94" s="157">
        <f t="shared" si="76"/>
        <v>0</v>
      </c>
      <c r="AK94" s="171"/>
      <c r="AL94" s="159"/>
    </row>
    <row r="95" ht="24.6" hidden="1" spans="1:39">
      <c r="A95" s="52" t="s">
        <v>107</v>
      </c>
      <c r="B95" s="53"/>
      <c r="C95" s="54" t="s">
        <v>77</v>
      </c>
      <c r="D95" s="55"/>
      <c r="E95" s="56"/>
      <c r="F95" s="56"/>
      <c r="G95" s="57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7"/>
      <c r="X95" s="57"/>
      <c r="Y95" s="56"/>
      <c r="Z95" s="56"/>
      <c r="AA95" s="56"/>
      <c r="AB95" s="56"/>
      <c r="AC95" s="56"/>
      <c r="AD95" s="56"/>
      <c r="AE95" s="112"/>
      <c r="AF95" s="56"/>
      <c r="AG95" s="56"/>
      <c r="AH95" s="56"/>
      <c r="AI95" s="56"/>
      <c r="AJ95" s="154"/>
      <c r="AK95" s="170">
        <f t="shared" si="63"/>
        <v>0</v>
      </c>
      <c r="AL95" s="156">
        <f>SUM(AF96:AJ96)</f>
        <v>0</v>
      </c>
      <c r="AM95" s="202"/>
    </row>
    <row r="96" ht="24.6" hidden="1" spans="1:38">
      <c r="A96" s="58"/>
      <c r="B96" s="172"/>
      <c r="C96" s="173" t="s">
        <v>78</v>
      </c>
      <c r="D96" s="174">
        <f t="shared" ref="D96:AJ96" si="80">(D$24*D95)/1000</f>
        <v>0</v>
      </c>
      <c r="E96" s="175">
        <f t="shared" si="80"/>
        <v>0</v>
      </c>
      <c r="F96" s="175">
        <f t="shared" si="80"/>
        <v>0</v>
      </c>
      <c r="G96" s="175">
        <f t="shared" si="80"/>
        <v>0</v>
      </c>
      <c r="H96" s="175">
        <f t="shared" si="80"/>
        <v>0</v>
      </c>
      <c r="I96" s="175">
        <f t="shared" si="80"/>
        <v>0</v>
      </c>
      <c r="J96" s="175">
        <f t="shared" si="80"/>
        <v>0</v>
      </c>
      <c r="K96" s="175">
        <f t="shared" si="80"/>
        <v>0</v>
      </c>
      <c r="L96" s="175">
        <f t="shared" si="80"/>
        <v>0</v>
      </c>
      <c r="M96" s="175">
        <f t="shared" si="80"/>
        <v>0</v>
      </c>
      <c r="N96" s="175">
        <f t="shared" si="80"/>
        <v>0</v>
      </c>
      <c r="O96" s="175">
        <f t="shared" si="80"/>
        <v>0</v>
      </c>
      <c r="P96" s="175">
        <f t="shared" si="80"/>
        <v>0</v>
      </c>
      <c r="Q96" s="175">
        <f t="shared" si="80"/>
        <v>0</v>
      </c>
      <c r="R96" s="175">
        <f t="shared" si="80"/>
        <v>0</v>
      </c>
      <c r="S96" s="175">
        <f t="shared" si="80"/>
        <v>0</v>
      </c>
      <c r="T96" s="175">
        <f t="shared" si="80"/>
        <v>0</v>
      </c>
      <c r="U96" s="175">
        <f t="shared" si="80"/>
        <v>0</v>
      </c>
      <c r="V96" s="61">
        <f t="shared" si="80"/>
        <v>0</v>
      </c>
      <c r="W96" s="175">
        <f t="shared" si="80"/>
        <v>0</v>
      </c>
      <c r="X96" s="175">
        <f t="shared" si="80"/>
        <v>0</v>
      </c>
      <c r="Y96" s="61">
        <f t="shared" si="80"/>
        <v>0</v>
      </c>
      <c r="Z96" s="61">
        <f t="shared" si="80"/>
        <v>0</v>
      </c>
      <c r="AA96" s="61">
        <f t="shared" si="80"/>
        <v>0</v>
      </c>
      <c r="AB96" s="61">
        <f t="shared" si="80"/>
        <v>0</v>
      </c>
      <c r="AC96" s="61">
        <f t="shared" si="80"/>
        <v>0</v>
      </c>
      <c r="AD96" s="61">
        <f t="shared" si="80"/>
        <v>0</v>
      </c>
      <c r="AE96" s="113">
        <f t="shared" si="80"/>
        <v>0</v>
      </c>
      <c r="AF96" s="61">
        <f t="shared" si="80"/>
        <v>0</v>
      </c>
      <c r="AG96" s="61">
        <f t="shared" si="80"/>
        <v>0</v>
      </c>
      <c r="AH96" s="61">
        <f t="shared" si="80"/>
        <v>0</v>
      </c>
      <c r="AI96" s="61">
        <f t="shared" si="80"/>
        <v>0</v>
      </c>
      <c r="AJ96" s="157">
        <f t="shared" si="80"/>
        <v>0</v>
      </c>
      <c r="AK96" s="171"/>
      <c r="AL96" s="159"/>
    </row>
    <row r="97" ht="24.6" hidden="1" spans="1:38">
      <c r="A97" s="52" t="s">
        <v>103</v>
      </c>
      <c r="B97" s="53"/>
      <c r="C97" s="54" t="s">
        <v>77</v>
      </c>
      <c r="D97" s="55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7"/>
      <c r="X97" s="56"/>
      <c r="Y97" s="56"/>
      <c r="Z97" s="56"/>
      <c r="AA97" s="56"/>
      <c r="AB97" s="56"/>
      <c r="AC97" s="56"/>
      <c r="AD97" s="56"/>
      <c r="AE97" s="112"/>
      <c r="AF97" s="56"/>
      <c r="AG97" s="56"/>
      <c r="AH97" s="56"/>
      <c r="AI97" s="56"/>
      <c r="AJ97" s="154"/>
      <c r="AK97" s="155">
        <f>SUM(D98:AE98)</f>
        <v>0</v>
      </c>
      <c r="AL97" s="156">
        <f>SUM(AF98:AJ98)</f>
        <v>0</v>
      </c>
    </row>
    <row r="98" ht="24" hidden="1" customHeight="1" spans="1:38">
      <c r="A98" s="58"/>
      <c r="B98" s="172"/>
      <c r="C98" s="173" t="s">
        <v>78</v>
      </c>
      <c r="D98" s="174">
        <f t="shared" ref="D98:AJ98" si="81">(D$24*D97)/1000</f>
        <v>0</v>
      </c>
      <c r="E98" s="175">
        <f t="shared" si="81"/>
        <v>0</v>
      </c>
      <c r="F98" s="175">
        <f t="shared" si="81"/>
        <v>0</v>
      </c>
      <c r="G98" s="61">
        <f t="shared" si="81"/>
        <v>0</v>
      </c>
      <c r="H98" s="175">
        <f t="shared" si="81"/>
        <v>0</v>
      </c>
      <c r="I98" s="175">
        <f t="shared" si="81"/>
        <v>0</v>
      </c>
      <c r="J98" s="175">
        <f t="shared" si="81"/>
        <v>0</v>
      </c>
      <c r="K98" s="175">
        <f t="shared" si="81"/>
        <v>0</v>
      </c>
      <c r="L98" s="175"/>
      <c r="M98" s="175"/>
      <c r="N98" s="175">
        <f t="shared" si="81"/>
        <v>0</v>
      </c>
      <c r="O98" s="175"/>
      <c r="P98" s="175">
        <f t="shared" ref="P98" si="82">(P$24*P97)/1000</f>
        <v>0</v>
      </c>
      <c r="Q98" s="175">
        <f t="shared" si="81"/>
        <v>0</v>
      </c>
      <c r="R98" s="175">
        <f t="shared" si="81"/>
        <v>0</v>
      </c>
      <c r="S98" s="175">
        <f t="shared" si="81"/>
        <v>0</v>
      </c>
      <c r="T98" s="175">
        <f t="shared" si="81"/>
        <v>0</v>
      </c>
      <c r="U98" s="61">
        <f t="shared" si="81"/>
        <v>0</v>
      </c>
      <c r="V98" s="61">
        <f t="shared" si="81"/>
        <v>0</v>
      </c>
      <c r="W98" s="61">
        <f t="shared" si="81"/>
        <v>0</v>
      </c>
      <c r="X98" s="61">
        <f t="shared" si="81"/>
        <v>0</v>
      </c>
      <c r="Y98" s="61">
        <f t="shared" si="81"/>
        <v>0</v>
      </c>
      <c r="Z98" s="61">
        <f t="shared" si="81"/>
        <v>0</v>
      </c>
      <c r="AA98" s="61">
        <f t="shared" si="81"/>
        <v>0</v>
      </c>
      <c r="AB98" s="61">
        <f t="shared" si="81"/>
        <v>0</v>
      </c>
      <c r="AC98" s="61">
        <f t="shared" si="81"/>
        <v>0</v>
      </c>
      <c r="AD98" s="61">
        <f t="shared" si="81"/>
        <v>0</v>
      </c>
      <c r="AE98" s="113">
        <f t="shared" si="81"/>
        <v>0</v>
      </c>
      <c r="AF98" s="61">
        <f t="shared" si="81"/>
        <v>0</v>
      </c>
      <c r="AG98" s="61">
        <f t="shared" si="81"/>
        <v>0</v>
      </c>
      <c r="AH98" s="61">
        <f t="shared" si="81"/>
        <v>0</v>
      </c>
      <c r="AI98" s="61">
        <f t="shared" si="81"/>
        <v>0</v>
      </c>
      <c r="AJ98" s="157">
        <f t="shared" si="81"/>
        <v>0</v>
      </c>
      <c r="AK98" s="158"/>
      <c r="AL98" s="159"/>
    </row>
    <row r="99" ht="24.6" spans="1:39">
      <c r="A99" s="52" t="s">
        <v>108</v>
      </c>
      <c r="B99" s="53"/>
      <c r="C99" s="176"/>
      <c r="D99" s="177" t="s">
        <v>109</v>
      </c>
      <c r="E99" s="178"/>
      <c r="F99" s="178"/>
      <c r="G99" s="178"/>
      <c r="H99" s="178"/>
      <c r="I99" s="178"/>
      <c r="J99" s="178"/>
      <c r="K99" s="178"/>
      <c r="L99" s="178"/>
      <c r="M99" s="178"/>
      <c r="N99" s="178"/>
      <c r="O99" s="178"/>
      <c r="P99" s="178"/>
      <c r="Q99" s="178"/>
      <c r="R99" s="178"/>
      <c r="S99" s="178"/>
      <c r="T99" s="178"/>
      <c r="U99" s="178"/>
      <c r="V99" s="178"/>
      <c r="W99" s="178"/>
      <c r="X99" s="178"/>
      <c r="Y99" s="178"/>
      <c r="Z99" s="178"/>
      <c r="AA99" s="178"/>
      <c r="AB99" s="178"/>
      <c r="AC99" s="178"/>
      <c r="AD99" s="178"/>
      <c r="AE99" s="178"/>
      <c r="AF99" s="178"/>
      <c r="AG99" s="178"/>
      <c r="AH99" s="178"/>
      <c r="AI99" s="178"/>
      <c r="AJ99" s="178"/>
      <c r="AK99" s="178"/>
      <c r="AL99" s="204"/>
      <c r="AM99" s="202"/>
    </row>
    <row r="100" ht="25.5" customHeight="1" spans="1:38">
      <c r="A100" s="58"/>
      <c r="B100" s="172"/>
      <c r="C100" s="179"/>
      <c r="D100" s="180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181"/>
      <c r="T100" s="181"/>
      <c r="U100" s="181"/>
      <c r="V100" s="181"/>
      <c r="W100" s="181"/>
      <c r="X100" s="181"/>
      <c r="Y100" s="181"/>
      <c r="Z100" s="181"/>
      <c r="AA100" s="181"/>
      <c r="AB100" s="181"/>
      <c r="AC100" s="181"/>
      <c r="AD100" s="181"/>
      <c r="AE100" s="181"/>
      <c r="AF100" s="181"/>
      <c r="AG100" s="181"/>
      <c r="AH100" s="181"/>
      <c r="AI100" s="181"/>
      <c r="AJ100" s="181"/>
      <c r="AK100" s="181"/>
      <c r="AL100" s="205"/>
    </row>
    <row r="101" ht="21" spans="1:37">
      <c r="A101" s="182"/>
      <c r="B101" s="183"/>
      <c r="C101" s="184"/>
      <c r="D101" s="185"/>
      <c r="E101" s="185"/>
      <c r="F101" s="185"/>
      <c r="G101" s="185"/>
      <c r="H101" s="185"/>
      <c r="I101" s="185"/>
      <c r="J101" s="185"/>
      <c r="K101" s="185"/>
      <c r="L101" s="185"/>
      <c r="M101" s="185"/>
      <c r="N101" s="185"/>
      <c r="O101" s="185"/>
      <c r="P101" s="185"/>
      <c r="Q101" s="185"/>
      <c r="R101" s="185"/>
      <c r="S101" s="185"/>
      <c r="T101" s="185"/>
      <c r="U101" s="188"/>
      <c r="V101" s="188"/>
      <c r="W101" s="188"/>
      <c r="X101" s="200"/>
      <c r="Y101" s="200"/>
      <c r="Z101" s="200"/>
      <c r="AA101" s="200"/>
      <c r="AB101" s="200"/>
      <c r="AC101" s="200"/>
      <c r="AD101" s="200"/>
      <c r="AE101" s="200"/>
      <c r="AF101" s="200"/>
      <c r="AG101" s="200"/>
      <c r="AH101" s="200"/>
      <c r="AI101" s="200"/>
      <c r="AJ101" s="206"/>
      <c r="AK101" s="207"/>
    </row>
    <row r="102" ht="21" spans="1:37">
      <c r="A102" s="182"/>
      <c r="B102" s="186"/>
      <c r="C102" s="187"/>
      <c r="D102" s="188"/>
      <c r="E102" s="188"/>
      <c r="F102" s="188"/>
      <c r="G102" s="188"/>
      <c r="H102" s="188"/>
      <c r="I102" s="188"/>
      <c r="J102" s="188"/>
      <c r="K102" s="188"/>
      <c r="L102" s="188"/>
      <c r="M102" s="188"/>
      <c r="N102" s="188"/>
      <c r="O102" s="188"/>
      <c r="P102" s="188"/>
      <c r="Q102" s="188"/>
      <c r="R102" s="188"/>
      <c r="S102" s="188"/>
      <c r="T102" s="188"/>
      <c r="U102" s="188"/>
      <c r="V102" s="188"/>
      <c r="W102" s="188"/>
      <c r="X102" s="200"/>
      <c r="Y102" s="200"/>
      <c r="Z102" s="200"/>
      <c r="AA102" s="200"/>
      <c r="AB102" s="200"/>
      <c r="AC102" s="200"/>
      <c r="AD102" s="200"/>
      <c r="AE102" s="200"/>
      <c r="AF102" s="200"/>
      <c r="AG102" s="200"/>
      <c r="AH102" s="200"/>
      <c r="AI102" s="200"/>
      <c r="AJ102" s="206"/>
      <c r="AK102" s="207"/>
    </row>
    <row r="103" ht="24.6" spans="1:37">
      <c r="A103" s="89" t="s">
        <v>110</v>
      </c>
      <c r="B103" s="189"/>
      <c r="C103" s="189"/>
      <c r="D103" s="190"/>
      <c r="E103" s="191" t="s">
        <v>111</v>
      </c>
      <c r="F103" s="191"/>
      <c r="G103" s="191"/>
      <c r="H103" s="191"/>
      <c r="I103" s="190"/>
      <c r="J103" s="190"/>
      <c r="K103" s="88" t="s">
        <v>112</v>
      </c>
      <c r="L103" s="195"/>
      <c r="M103" s="196"/>
      <c r="N103" s="196"/>
      <c r="O103" s="197"/>
      <c r="P103" s="192"/>
      <c r="Q103" s="191" t="s">
        <v>113</v>
      </c>
      <c r="R103" s="191"/>
      <c r="S103" s="191"/>
      <c r="T103" s="201"/>
      <c r="U103" s="199"/>
      <c r="V103" s="199"/>
      <c r="W103" s="199"/>
      <c r="X103" s="193"/>
      <c r="Y103" s="193"/>
      <c r="Z103" s="193"/>
      <c r="AA103" s="193"/>
      <c r="AB103" s="193"/>
      <c r="AC103" s="193"/>
      <c r="AD103" s="193"/>
      <c r="AE103" s="193"/>
      <c r="AF103" s="193"/>
      <c r="AG103" s="193"/>
      <c r="AH103" s="193"/>
      <c r="AI103" s="193"/>
      <c r="AJ103" s="193"/>
      <c r="AK103" s="194"/>
    </row>
    <row r="104" ht="18" spans="1:37">
      <c r="A104" s="8"/>
      <c r="B104" s="8" t="s">
        <v>114</v>
      </c>
      <c r="C104" s="8"/>
      <c r="D104" s="190"/>
      <c r="E104" s="192" t="s">
        <v>115</v>
      </c>
      <c r="F104" s="192"/>
      <c r="G104" s="192"/>
      <c r="H104" s="192"/>
      <c r="I104" s="190"/>
      <c r="J104" s="190"/>
      <c r="K104" s="192"/>
      <c r="L104" s="192"/>
      <c r="M104" s="8" t="s">
        <v>114</v>
      </c>
      <c r="N104" s="192"/>
      <c r="O104" s="192"/>
      <c r="P104" s="192"/>
      <c r="Q104" s="192" t="s">
        <v>115</v>
      </c>
      <c r="R104" s="192"/>
      <c r="S104" s="192"/>
      <c r="T104" s="192"/>
      <c r="U104" s="199"/>
      <c r="V104" s="199"/>
      <c r="W104" s="199"/>
      <c r="X104" s="193"/>
      <c r="Y104" s="193"/>
      <c r="Z104" s="193"/>
      <c r="AA104" s="193"/>
      <c r="AB104" s="193"/>
      <c r="AC104" s="193"/>
      <c r="AD104" s="193"/>
      <c r="AE104" s="193"/>
      <c r="AF104" s="193"/>
      <c r="AG104" s="193"/>
      <c r="AH104" s="193"/>
      <c r="AI104" s="193"/>
      <c r="AJ104" s="193"/>
      <c r="AK104" s="194"/>
    </row>
    <row r="105" ht="18" spans="1:37">
      <c r="A105" s="8"/>
      <c r="B105" s="8"/>
      <c r="C105" s="8"/>
      <c r="D105" s="190"/>
      <c r="E105" s="190"/>
      <c r="F105" s="190"/>
      <c r="G105" s="190"/>
      <c r="H105" s="190"/>
      <c r="I105" s="190"/>
      <c r="J105" s="190"/>
      <c r="K105" s="192"/>
      <c r="L105" s="192"/>
      <c r="M105" s="192"/>
      <c r="N105" s="192"/>
      <c r="O105" s="192"/>
      <c r="P105" s="192"/>
      <c r="Q105" s="192"/>
      <c r="R105" s="192"/>
      <c r="S105" s="192"/>
      <c r="T105" s="192"/>
      <c r="U105" s="199"/>
      <c r="V105" s="199"/>
      <c r="W105" s="199"/>
      <c r="X105" s="193"/>
      <c r="Y105" s="193"/>
      <c r="Z105" s="193"/>
      <c r="AA105" s="193"/>
      <c r="AB105" s="193"/>
      <c r="AC105" s="193"/>
      <c r="AD105" s="193"/>
      <c r="AE105" s="193"/>
      <c r="AF105" s="193"/>
      <c r="AG105" s="193"/>
      <c r="AH105" s="193"/>
      <c r="AI105" s="193"/>
      <c r="AJ105" s="193"/>
      <c r="AK105" s="194"/>
    </row>
    <row r="106" ht="24.6" spans="1:37">
      <c r="A106" s="89" t="s">
        <v>116</v>
      </c>
      <c r="B106" s="189"/>
      <c r="C106" s="189"/>
      <c r="D106" s="190"/>
      <c r="E106" s="191" t="s">
        <v>117</v>
      </c>
      <c r="F106" s="191"/>
      <c r="G106" s="191"/>
      <c r="H106" s="191"/>
      <c r="I106" s="190"/>
      <c r="J106" s="190"/>
      <c r="K106" s="88" t="s">
        <v>118</v>
      </c>
      <c r="L106" s="195"/>
      <c r="M106" s="196"/>
      <c r="N106" s="196"/>
      <c r="O106" s="197"/>
      <c r="P106" s="192"/>
      <c r="Q106" s="191" t="s">
        <v>119</v>
      </c>
      <c r="R106" s="191"/>
      <c r="S106" s="191"/>
      <c r="T106" s="196"/>
      <c r="U106" s="199"/>
      <c r="V106" s="199"/>
      <c r="W106" s="199"/>
      <c r="X106" s="193"/>
      <c r="Y106" s="193"/>
      <c r="Z106" s="193"/>
      <c r="AA106" s="193"/>
      <c r="AB106" s="193"/>
      <c r="AC106" s="193"/>
      <c r="AD106" s="193"/>
      <c r="AE106" s="193"/>
      <c r="AF106" s="193"/>
      <c r="AG106" s="193"/>
      <c r="AH106" s="193"/>
      <c r="AI106" s="193"/>
      <c r="AJ106" s="193"/>
      <c r="AK106" s="194"/>
    </row>
    <row r="107" ht="18" spans="1:37">
      <c r="A107" s="8"/>
      <c r="B107" s="8" t="s">
        <v>114</v>
      </c>
      <c r="C107" s="8"/>
      <c r="D107" s="190"/>
      <c r="E107" s="192" t="s">
        <v>115</v>
      </c>
      <c r="F107" s="192"/>
      <c r="G107" s="192"/>
      <c r="H107" s="192"/>
      <c r="I107" s="190"/>
      <c r="J107" s="190"/>
      <c r="K107" s="192"/>
      <c r="L107" s="192"/>
      <c r="M107" s="8" t="s">
        <v>114</v>
      </c>
      <c r="N107" s="192"/>
      <c r="O107" s="192"/>
      <c r="P107" s="192"/>
      <c r="Q107" s="192" t="s">
        <v>115</v>
      </c>
      <c r="R107" s="192"/>
      <c r="S107" s="192"/>
      <c r="T107" s="192"/>
      <c r="U107" s="199"/>
      <c r="V107" s="199"/>
      <c r="W107" s="199"/>
      <c r="X107" s="193"/>
      <c r="Y107" s="193"/>
      <c r="Z107" s="193"/>
      <c r="AA107" s="193"/>
      <c r="AB107" s="193"/>
      <c r="AC107" s="193"/>
      <c r="AD107" s="193"/>
      <c r="AE107" s="193"/>
      <c r="AF107" s="193"/>
      <c r="AG107" s="193"/>
      <c r="AH107" s="193"/>
      <c r="AI107" s="193"/>
      <c r="AJ107" s="193"/>
      <c r="AK107" s="194"/>
    </row>
    <row r="108" ht="18" spans="1:37">
      <c r="A108" s="8"/>
      <c r="B108" s="8"/>
      <c r="C108" s="8"/>
      <c r="D108" s="190"/>
      <c r="E108" s="192"/>
      <c r="F108" s="192"/>
      <c r="G108" s="192"/>
      <c r="H108" s="192"/>
      <c r="I108" s="190"/>
      <c r="J108" s="190"/>
      <c r="K108" s="192"/>
      <c r="L108" s="192"/>
      <c r="M108" s="8"/>
      <c r="N108" s="192"/>
      <c r="O108" s="192"/>
      <c r="P108" s="192"/>
      <c r="Q108" s="192"/>
      <c r="R108" s="192"/>
      <c r="S108" s="192"/>
      <c r="T108" s="192"/>
      <c r="U108" s="199"/>
      <c r="V108" s="199"/>
      <c r="W108" s="199"/>
      <c r="X108" s="193"/>
      <c r="Y108" s="193"/>
      <c r="Z108" s="193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4"/>
    </row>
    <row r="109" ht="18" spans="1:37">
      <c r="A109" s="8"/>
      <c r="B109" s="8"/>
      <c r="C109" s="8"/>
      <c r="D109" s="190"/>
      <c r="E109" s="192"/>
      <c r="F109" s="192"/>
      <c r="G109" s="192"/>
      <c r="H109" s="192"/>
      <c r="I109" s="190"/>
      <c r="J109" s="190"/>
      <c r="K109" s="192"/>
      <c r="L109" s="192"/>
      <c r="M109" s="8"/>
      <c r="N109" s="192"/>
      <c r="O109" s="192"/>
      <c r="P109" s="192"/>
      <c r="Q109" s="192"/>
      <c r="R109" s="192"/>
      <c r="S109" s="192"/>
      <c r="T109" s="192"/>
      <c r="U109" s="199"/>
      <c r="V109" s="199"/>
      <c r="W109" s="199"/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4"/>
    </row>
    <row r="110" ht="18" spans="1:37">
      <c r="A110" s="8"/>
      <c r="B110" s="8"/>
      <c r="C110" s="8"/>
      <c r="D110" s="190"/>
      <c r="E110" s="189"/>
      <c r="F110" s="189"/>
      <c r="G110" s="190"/>
      <c r="H110" s="190"/>
      <c r="I110" s="189"/>
      <c r="J110" s="189"/>
      <c r="K110" s="192"/>
      <c r="L110" s="192"/>
      <c r="M110" s="198" t="s">
        <v>19</v>
      </c>
      <c r="N110" s="198"/>
      <c r="O110" s="198"/>
      <c r="P110" s="198"/>
      <c r="Q110" s="196"/>
      <c r="R110" s="192"/>
      <c r="S110" s="192"/>
      <c r="T110" s="192"/>
      <c r="U110" s="199"/>
      <c r="V110" s="199"/>
      <c r="W110" s="199"/>
      <c r="X110" s="193"/>
      <c r="Y110" s="193"/>
      <c r="Z110" s="193"/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4"/>
    </row>
    <row r="111" ht="18" spans="1:37">
      <c r="A111" s="8" t="s">
        <v>120</v>
      </c>
      <c r="B111" s="8"/>
      <c r="C111" s="8"/>
      <c r="D111" s="190"/>
      <c r="E111" s="8" t="s">
        <v>121</v>
      </c>
      <c r="F111" s="8"/>
      <c r="G111" s="190"/>
      <c r="H111" s="190"/>
      <c r="I111" s="8" t="s">
        <v>114</v>
      </c>
      <c r="J111" s="8"/>
      <c r="K111" s="192"/>
      <c r="L111" s="192"/>
      <c r="M111" s="192" t="s">
        <v>115</v>
      </c>
      <c r="N111" s="192"/>
      <c r="O111" s="192"/>
      <c r="P111" s="192"/>
      <c r="Q111" s="192"/>
      <c r="R111" s="192"/>
      <c r="S111" s="192"/>
      <c r="T111" s="192"/>
      <c r="U111" s="199"/>
      <c r="V111" s="199"/>
      <c r="W111" s="199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4"/>
    </row>
    <row r="112" ht="18" spans="1:37">
      <c r="A112" s="8"/>
      <c r="B112" s="8"/>
      <c r="C112" s="8"/>
      <c r="D112" s="190"/>
      <c r="E112" s="190"/>
      <c r="F112" s="190"/>
      <c r="G112" s="190"/>
      <c r="H112" s="190"/>
      <c r="I112" s="190"/>
      <c r="J112" s="190"/>
      <c r="K112" s="192"/>
      <c r="L112" s="192"/>
      <c r="M112" s="192"/>
      <c r="N112" s="192"/>
      <c r="O112" s="192"/>
      <c r="P112" s="192"/>
      <c r="Q112" s="192"/>
      <c r="R112" s="192"/>
      <c r="S112" s="192"/>
      <c r="T112" s="192"/>
      <c r="U112" s="199"/>
      <c r="V112" s="199"/>
      <c r="W112" s="199"/>
      <c r="X112" s="193"/>
      <c r="Y112" s="193"/>
      <c r="Z112" s="193"/>
      <c r="AA112" s="193"/>
      <c r="AB112" s="193"/>
      <c r="AC112" s="193"/>
      <c r="AD112" s="193"/>
      <c r="AE112" s="193"/>
      <c r="AF112" s="193"/>
      <c r="AG112" s="193"/>
      <c r="AH112" s="193"/>
      <c r="AI112" s="193"/>
      <c r="AJ112" s="193"/>
      <c r="AK112" s="194"/>
    </row>
    <row r="113" spans="1:37">
      <c r="A113" s="6"/>
      <c r="B113" s="6"/>
      <c r="C113" s="6"/>
      <c r="D113" s="193"/>
      <c r="E113" s="193"/>
      <c r="F113" s="193"/>
      <c r="G113" s="193"/>
      <c r="H113" s="193"/>
      <c r="I113" s="193"/>
      <c r="J113" s="193"/>
      <c r="K113" s="199"/>
      <c r="L113" s="199"/>
      <c r="M113" s="199"/>
      <c r="N113" s="199"/>
      <c r="O113" s="199"/>
      <c r="P113" s="199"/>
      <c r="Q113" s="199"/>
      <c r="R113" s="199"/>
      <c r="S113" s="199"/>
      <c r="T113" s="199"/>
      <c r="U113" s="199"/>
      <c r="V113" s="199"/>
      <c r="W113" s="199"/>
      <c r="X113" s="193"/>
      <c r="Y113" s="193"/>
      <c r="Z113" s="193"/>
      <c r="AA113" s="193"/>
      <c r="AB113" s="193"/>
      <c r="AC113" s="193"/>
      <c r="AD113" s="193"/>
      <c r="AE113" s="193"/>
      <c r="AF113" s="193"/>
      <c r="AG113" s="193"/>
      <c r="AH113" s="193"/>
      <c r="AI113" s="193"/>
      <c r="AJ113" s="193"/>
      <c r="AK113" s="194"/>
    </row>
    <row r="114" spans="1:37">
      <c r="A114" s="6"/>
      <c r="B114" s="6"/>
      <c r="C114" s="6"/>
      <c r="D114" s="193"/>
      <c r="E114" s="193"/>
      <c r="F114" s="193"/>
      <c r="G114" s="193"/>
      <c r="H114" s="193"/>
      <c r="I114" s="193"/>
      <c r="J114" s="193"/>
      <c r="K114" s="193"/>
      <c r="L114" s="193"/>
      <c r="M114" s="193"/>
      <c r="N114" s="193"/>
      <c r="O114" s="193"/>
      <c r="P114" s="193"/>
      <c r="Q114" s="193"/>
      <c r="R114" s="193"/>
      <c r="S114" s="193"/>
      <c r="T114" s="193"/>
      <c r="U114" s="193"/>
      <c r="V114" s="193"/>
      <c r="W114" s="193"/>
      <c r="X114" s="193"/>
      <c r="Y114" s="193"/>
      <c r="Z114" s="193"/>
      <c r="AA114" s="193"/>
      <c r="AB114" s="193"/>
      <c r="AC114" s="193"/>
      <c r="AD114" s="193"/>
      <c r="AE114" s="193"/>
      <c r="AF114" s="193"/>
      <c r="AG114" s="193"/>
      <c r="AH114" s="193"/>
      <c r="AI114" s="193"/>
      <c r="AJ114" s="193"/>
      <c r="AK114" s="194"/>
    </row>
    <row r="115" spans="1:37">
      <c r="A115" s="6"/>
      <c r="B115" s="6"/>
      <c r="C115" s="6"/>
      <c r="D115" s="193"/>
      <c r="E115" s="193"/>
      <c r="F115" s="193"/>
      <c r="G115" s="193"/>
      <c r="H115" s="193"/>
      <c r="I115" s="193"/>
      <c r="J115" s="193"/>
      <c r="K115" s="193"/>
      <c r="L115" s="193"/>
      <c r="M115" s="193"/>
      <c r="N115" s="193"/>
      <c r="O115" s="193"/>
      <c r="P115" s="193"/>
      <c r="Q115" s="193"/>
      <c r="R115" s="193"/>
      <c r="S115" s="193"/>
      <c r="T115" s="193"/>
      <c r="U115" s="193"/>
      <c r="V115" s="193"/>
      <c r="W115" s="193"/>
      <c r="X115" s="193"/>
      <c r="Y115" s="193"/>
      <c r="Z115" s="193"/>
      <c r="AA115" s="193"/>
      <c r="AB115" s="193"/>
      <c r="AC115" s="193"/>
      <c r="AD115" s="193"/>
      <c r="AE115" s="193"/>
      <c r="AF115" s="193"/>
      <c r="AG115" s="193"/>
      <c r="AH115" s="193"/>
      <c r="AI115" s="193"/>
      <c r="AJ115" s="193"/>
      <c r="AK115" s="194"/>
    </row>
    <row r="116" spans="1:37">
      <c r="A116" s="6"/>
      <c r="B116" s="6"/>
      <c r="C116" s="6"/>
      <c r="D116" s="194"/>
      <c r="E116" s="194"/>
      <c r="F116" s="194"/>
      <c r="G116" s="194"/>
      <c r="H116" s="194"/>
      <c r="I116" s="194"/>
      <c r="J116" s="194"/>
      <c r="K116" s="194"/>
      <c r="L116" s="194"/>
      <c r="M116" s="194"/>
      <c r="N116" s="194"/>
      <c r="O116" s="194"/>
      <c r="P116" s="194"/>
      <c r="Q116" s="194"/>
      <c r="R116" s="194"/>
      <c r="S116" s="194"/>
      <c r="T116" s="194"/>
      <c r="U116" s="194"/>
      <c r="V116" s="194"/>
      <c r="W116" s="194"/>
      <c r="X116" s="194"/>
      <c r="Y116" s="194"/>
      <c r="Z116" s="194"/>
      <c r="AA116" s="194"/>
      <c r="AB116" s="194"/>
      <c r="AC116" s="194"/>
      <c r="AD116" s="194"/>
      <c r="AE116" s="194"/>
      <c r="AF116" s="194"/>
      <c r="AG116" s="194"/>
      <c r="AH116" s="194"/>
      <c r="AI116" s="194"/>
      <c r="AJ116" s="194"/>
      <c r="AK116" s="194"/>
    </row>
    <row r="117" spans="1:37">
      <c r="A117" s="6"/>
      <c r="B117" s="6"/>
      <c r="C117" s="6"/>
      <c r="D117" s="194"/>
      <c r="E117" s="194"/>
      <c r="F117" s="194"/>
      <c r="G117" s="194"/>
      <c r="H117" s="194"/>
      <c r="I117" s="194"/>
      <c r="J117" s="194"/>
      <c r="K117" s="194"/>
      <c r="L117" s="194"/>
      <c r="M117" s="194"/>
      <c r="N117" s="194"/>
      <c r="O117" s="194"/>
      <c r="P117" s="194"/>
      <c r="Q117" s="194"/>
      <c r="R117" s="194"/>
      <c r="S117" s="194"/>
      <c r="T117" s="194"/>
      <c r="U117" s="194"/>
      <c r="V117" s="194"/>
      <c r="W117" s="194"/>
      <c r="X117" s="194"/>
      <c r="Y117" s="194"/>
      <c r="Z117" s="194"/>
      <c r="AA117" s="194"/>
      <c r="AB117" s="194"/>
      <c r="AC117" s="194"/>
      <c r="AD117" s="194"/>
      <c r="AE117" s="194"/>
      <c r="AF117" s="194"/>
      <c r="AG117" s="194"/>
      <c r="AH117" s="194"/>
      <c r="AI117" s="194"/>
      <c r="AJ117" s="194"/>
      <c r="AK117" s="194"/>
    </row>
    <row r="118" spans="1:37">
      <c r="A118" s="6"/>
      <c r="B118" s="6"/>
      <c r="C118" s="6"/>
      <c r="D118" s="194"/>
      <c r="E118" s="194"/>
      <c r="F118" s="194"/>
      <c r="G118" s="194"/>
      <c r="H118" s="194"/>
      <c r="I118" s="194"/>
      <c r="J118" s="194"/>
      <c r="K118" s="194"/>
      <c r="L118" s="194"/>
      <c r="M118" s="194"/>
      <c r="N118" s="194"/>
      <c r="O118" s="194"/>
      <c r="P118" s="194"/>
      <c r="Q118" s="194"/>
      <c r="R118" s="194"/>
      <c r="S118" s="194"/>
      <c r="T118" s="194"/>
      <c r="U118" s="194"/>
      <c r="V118" s="194"/>
      <c r="W118" s="194"/>
      <c r="X118" s="194"/>
      <c r="Y118" s="194"/>
      <c r="Z118" s="194"/>
      <c r="AA118" s="194"/>
      <c r="AB118" s="194"/>
      <c r="AC118" s="194"/>
      <c r="AD118" s="194"/>
      <c r="AE118" s="194"/>
      <c r="AF118" s="194"/>
      <c r="AG118" s="194"/>
      <c r="AH118" s="194"/>
      <c r="AI118" s="194"/>
      <c r="AJ118" s="194"/>
      <c r="AK118" s="194"/>
    </row>
    <row r="119" spans="1:37">
      <c r="A119" s="6"/>
      <c r="B119" s="6"/>
      <c r="C119" s="6"/>
      <c r="D119" s="194"/>
      <c r="E119" s="194"/>
      <c r="F119" s="194"/>
      <c r="G119" s="194"/>
      <c r="H119" s="194"/>
      <c r="I119" s="194"/>
      <c r="J119" s="194"/>
      <c r="K119" s="194"/>
      <c r="L119" s="194"/>
      <c r="M119" s="194"/>
      <c r="N119" s="194"/>
      <c r="O119" s="194"/>
      <c r="P119" s="194"/>
      <c r="Q119" s="194"/>
      <c r="R119" s="194"/>
      <c r="S119" s="194"/>
      <c r="T119" s="194"/>
      <c r="U119" s="194"/>
      <c r="V119" s="194"/>
      <c r="W119" s="194"/>
      <c r="X119" s="194"/>
      <c r="Y119" s="194"/>
      <c r="Z119" s="194"/>
      <c r="AA119" s="194"/>
      <c r="AB119" s="194"/>
      <c r="AC119" s="194"/>
      <c r="AD119" s="194"/>
      <c r="AE119" s="194"/>
      <c r="AF119" s="194"/>
      <c r="AG119" s="194"/>
      <c r="AH119" s="194"/>
      <c r="AI119" s="194"/>
      <c r="AJ119" s="194"/>
      <c r="AK119" s="194"/>
    </row>
    <row r="120" spans="1:37">
      <c r="A120" s="6"/>
      <c r="B120" s="6"/>
      <c r="C120" s="6"/>
      <c r="D120" s="194"/>
      <c r="E120" s="194"/>
      <c r="F120" s="194"/>
      <c r="G120" s="194"/>
      <c r="H120" s="194"/>
      <c r="I120" s="194"/>
      <c r="J120" s="194"/>
      <c r="K120" s="194"/>
      <c r="L120" s="194"/>
      <c r="M120" s="194"/>
      <c r="N120" s="194"/>
      <c r="O120" s="194"/>
      <c r="P120" s="194"/>
      <c r="Q120" s="194"/>
      <c r="R120" s="194"/>
      <c r="S120" s="194"/>
      <c r="T120" s="194"/>
      <c r="U120" s="194"/>
      <c r="V120" s="194"/>
      <c r="W120" s="194"/>
      <c r="X120" s="194"/>
      <c r="Y120" s="194"/>
      <c r="Z120" s="194"/>
      <c r="AA120" s="194"/>
      <c r="AB120" s="194"/>
      <c r="AC120" s="194"/>
      <c r="AD120" s="194"/>
      <c r="AE120" s="194"/>
      <c r="AF120" s="194"/>
      <c r="AG120" s="194"/>
      <c r="AH120" s="194"/>
      <c r="AI120" s="194"/>
      <c r="AJ120" s="194"/>
      <c r="AK120" s="194"/>
    </row>
    <row r="121" spans="1:37">
      <c r="A121" s="6"/>
      <c r="B121" s="6"/>
      <c r="C121" s="6"/>
      <c r="D121" s="194"/>
      <c r="E121" s="194"/>
      <c r="F121" s="194"/>
      <c r="G121" s="194"/>
      <c r="H121" s="194"/>
      <c r="I121" s="194"/>
      <c r="J121" s="194"/>
      <c r="K121" s="194"/>
      <c r="L121" s="194"/>
      <c r="M121" s="194"/>
      <c r="N121" s="194"/>
      <c r="O121" s="194"/>
      <c r="P121" s="194"/>
      <c r="Q121" s="194"/>
      <c r="R121" s="194"/>
      <c r="S121" s="194"/>
      <c r="T121" s="194"/>
      <c r="U121" s="194"/>
      <c r="V121" s="194"/>
      <c r="W121" s="194"/>
      <c r="X121" s="194"/>
      <c r="Y121" s="194"/>
      <c r="Z121" s="194"/>
      <c r="AA121" s="194"/>
      <c r="AB121" s="194"/>
      <c r="AC121" s="194"/>
      <c r="AD121" s="194"/>
      <c r="AE121" s="194"/>
      <c r="AF121" s="194"/>
      <c r="AG121" s="194"/>
      <c r="AH121" s="194"/>
      <c r="AI121" s="194"/>
      <c r="AJ121" s="194"/>
      <c r="AK121" s="194"/>
    </row>
    <row r="122" spans="1:37">
      <c r="A122" s="6"/>
      <c r="B122" s="6"/>
      <c r="C122" s="6"/>
      <c r="D122" s="194"/>
      <c r="E122" s="194"/>
      <c r="F122" s="194"/>
      <c r="G122" s="194"/>
      <c r="H122" s="194"/>
      <c r="I122" s="194"/>
      <c r="J122" s="194"/>
      <c r="K122" s="194"/>
      <c r="L122" s="194"/>
      <c r="M122" s="194"/>
      <c r="N122" s="194"/>
      <c r="O122" s="194"/>
      <c r="P122" s="194"/>
      <c r="Q122" s="194"/>
      <c r="R122" s="194"/>
      <c r="S122" s="194"/>
      <c r="T122" s="194"/>
      <c r="U122" s="194"/>
      <c r="V122" s="194"/>
      <c r="W122" s="194"/>
      <c r="X122" s="194"/>
      <c r="Y122" s="194"/>
      <c r="Z122" s="194"/>
      <c r="AA122" s="194"/>
      <c r="AB122" s="194"/>
      <c r="AC122" s="194"/>
      <c r="AD122" s="194"/>
      <c r="AE122" s="194"/>
      <c r="AF122" s="194"/>
      <c r="AG122" s="194"/>
      <c r="AH122" s="194"/>
      <c r="AI122" s="194"/>
      <c r="AJ122" s="194"/>
      <c r="AK122" s="194"/>
    </row>
    <row r="123" spans="1:37">
      <c r="A123" s="6"/>
      <c r="B123" s="6"/>
      <c r="C123" s="6"/>
      <c r="D123" s="194"/>
      <c r="E123" s="194"/>
      <c r="F123" s="194"/>
      <c r="G123" s="194"/>
      <c r="H123" s="194"/>
      <c r="I123" s="194"/>
      <c r="J123" s="194"/>
      <c r="K123" s="194"/>
      <c r="L123" s="194"/>
      <c r="M123" s="194"/>
      <c r="N123" s="194"/>
      <c r="O123" s="194"/>
      <c r="P123" s="194"/>
      <c r="Q123" s="194"/>
      <c r="R123" s="194"/>
      <c r="S123" s="194"/>
      <c r="T123" s="194"/>
      <c r="U123" s="194"/>
      <c r="V123" s="194"/>
      <c r="W123" s="194"/>
      <c r="X123" s="194"/>
      <c r="Y123" s="194"/>
      <c r="Z123" s="194"/>
      <c r="AA123" s="194"/>
      <c r="AB123" s="194"/>
      <c r="AC123" s="194"/>
      <c r="AD123" s="194"/>
      <c r="AE123" s="194"/>
      <c r="AF123" s="194"/>
      <c r="AG123" s="194"/>
      <c r="AH123" s="194"/>
      <c r="AI123" s="194"/>
      <c r="AJ123" s="194"/>
      <c r="AK123" s="194"/>
    </row>
    <row r="124" spans="1:37">
      <c r="A124" s="6"/>
      <c r="B124" s="6"/>
      <c r="C124" s="6"/>
      <c r="D124" s="194"/>
      <c r="E124" s="194"/>
      <c r="F124" s="194"/>
      <c r="G124" s="194"/>
      <c r="H124" s="194"/>
      <c r="I124" s="194"/>
      <c r="J124" s="194"/>
      <c r="K124" s="194"/>
      <c r="L124" s="194"/>
      <c r="M124" s="194"/>
      <c r="N124" s="194"/>
      <c r="O124" s="194"/>
      <c r="P124" s="194"/>
      <c r="Q124" s="194"/>
      <c r="R124" s="194"/>
      <c r="S124" s="194"/>
      <c r="T124" s="194"/>
      <c r="U124" s="194"/>
      <c r="V124" s="194"/>
      <c r="W124" s="194"/>
      <c r="X124" s="194"/>
      <c r="Y124" s="194"/>
      <c r="Z124" s="194"/>
      <c r="AA124" s="194"/>
      <c r="AB124" s="194"/>
      <c r="AC124" s="194"/>
      <c r="AD124" s="194"/>
      <c r="AE124" s="194"/>
      <c r="AF124" s="194"/>
      <c r="AG124" s="194"/>
      <c r="AH124" s="194"/>
      <c r="AI124" s="194"/>
      <c r="AJ124" s="194"/>
      <c r="AK124" s="194"/>
    </row>
    <row r="125" spans="1:37">
      <c r="A125" s="6"/>
      <c r="B125" s="6"/>
      <c r="C125" s="6"/>
      <c r="D125" s="194"/>
      <c r="E125" s="194"/>
      <c r="F125" s="194"/>
      <c r="G125" s="194"/>
      <c r="H125" s="194"/>
      <c r="I125" s="194"/>
      <c r="J125" s="194"/>
      <c r="K125" s="194"/>
      <c r="L125" s="194"/>
      <c r="M125" s="194"/>
      <c r="N125" s="194"/>
      <c r="O125" s="194"/>
      <c r="P125" s="194"/>
      <c r="Q125" s="194"/>
      <c r="R125" s="194"/>
      <c r="S125" s="194"/>
      <c r="T125" s="194"/>
      <c r="U125" s="194"/>
      <c r="V125" s="194"/>
      <c r="W125" s="194"/>
      <c r="X125" s="194"/>
      <c r="Y125" s="194"/>
      <c r="Z125" s="194"/>
      <c r="AA125" s="194"/>
      <c r="AB125" s="194"/>
      <c r="AC125" s="194"/>
      <c r="AD125" s="194"/>
      <c r="AE125" s="194"/>
      <c r="AF125" s="194"/>
      <c r="AG125" s="194"/>
      <c r="AH125" s="194"/>
      <c r="AI125" s="194"/>
      <c r="AJ125" s="194"/>
      <c r="AK125" s="194"/>
    </row>
    <row r="126" spans="1:37">
      <c r="A126" s="6"/>
      <c r="B126" s="6"/>
      <c r="C126" s="6"/>
      <c r="D126" s="194"/>
      <c r="E126" s="194"/>
      <c r="F126" s="194"/>
      <c r="G126" s="194"/>
      <c r="H126" s="194"/>
      <c r="I126" s="194"/>
      <c r="J126" s="194"/>
      <c r="K126" s="194"/>
      <c r="L126" s="194"/>
      <c r="M126" s="194"/>
      <c r="N126" s="194"/>
      <c r="O126" s="194"/>
      <c r="P126" s="194"/>
      <c r="Q126" s="194"/>
      <c r="R126" s="194"/>
      <c r="S126" s="194"/>
      <c r="T126" s="194"/>
      <c r="U126" s="194"/>
      <c r="V126" s="194"/>
      <c r="W126" s="194"/>
      <c r="X126" s="194"/>
      <c r="Y126" s="194"/>
      <c r="Z126" s="194"/>
      <c r="AA126" s="194"/>
      <c r="AB126" s="194"/>
      <c r="AC126" s="194"/>
      <c r="AD126" s="194"/>
      <c r="AE126" s="194"/>
      <c r="AF126" s="194"/>
      <c r="AG126" s="194"/>
      <c r="AH126" s="194"/>
      <c r="AI126" s="194"/>
      <c r="AJ126" s="194"/>
      <c r="AK126" s="194"/>
    </row>
    <row r="127" spans="1:37">
      <c r="A127" s="6"/>
      <c r="B127" s="6"/>
      <c r="C127" s="6"/>
      <c r="D127" s="194"/>
      <c r="E127" s="194"/>
      <c r="F127" s="194"/>
      <c r="G127" s="194"/>
      <c r="H127" s="194"/>
      <c r="I127" s="194"/>
      <c r="J127" s="194"/>
      <c r="K127" s="194"/>
      <c r="L127" s="194"/>
      <c r="M127" s="194"/>
      <c r="N127" s="194"/>
      <c r="O127" s="194"/>
      <c r="P127" s="194"/>
      <c r="Q127" s="194"/>
      <c r="R127" s="194"/>
      <c r="S127" s="194"/>
      <c r="T127" s="194"/>
      <c r="U127" s="194"/>
      <c r="V127" s="194"/>
      <c r="W127" s="194"/>
      <c r="X127" s="194"/>
      <c r="Y127" s="194"/>
      <c r="Z127" s="194"/>
      <c r="AA127" s="194"/>
      <c r="AB127" s="194"/>
      <c r="AC127" s="194"/>
      <c r="AD127" s="194"/>
      <c r="AE127" s="194"/>
      <c r="AF127" s="194"/>
      <c r="AG127" s="194"/>
      <c r="AH127" s="194"/>
      <c r="AI127" s="194"/>
      <c r="AJ127" s="194"/>
      <c r="AK127" s="194"/>
    </row>
    <row r="128" spans="1:37">
      <c r="A128" s="6"/>
      <c r="B128" s="6"/>
      <c r="C128" s="6"/>
      <c r="D128" s="194"/>
      <c r="E128" s="194"/>
      <c r="F128" s="194"/>
      <c r="G128" s="194"/>
      <c r="H128" s="194"/>
      <c r="I128" s="194"/>
      <c r="J128" s="194"/>
      <c r="K128" s="194"/>
      <c r="L128" s="194"/>
      <c r="M128" s="194"/>
      <c r="N128" s="194"/>
      <c r="O128" s="194"/>
      <c r="P128" s="194"/>
      <c r="Q128" s="194"/>
      <c r="R128" s="194"/>
      <c r="S128" s="194"/>
      <c r="T128" s="194"/>
      <c r="U128" s="194"/>
      <c r="V128" s="194"/>
      <c r="W128" s="194"/>
      <c r="X128" s="194"/>
      <c r="Y128" s="194"/>
      <c r="Z128" s="194"/>
      <c r="AA128" s="194"/>
      <c r="AB128" s="194"/>
      <c r="AC128" s="194"/>
      <c r="AD128" s="194"/>
      <c r="AE128" s="194"/>
      <c r="AF128" s="194"/>
      <c r="AG128" s="194"/>
      <c r="AH128" s="194"/>
      <c r="AI128" s="194"/>
      <c r="AJ128" s="194"/>
      <c r="AK128" s="194"/>
    </row>
    <row r="129" spans="1:37">
      <c r="A129" s="6"/>
      <c r="B129" s="6"/>
      <c r="C129" s="6"/>
      <c r="D129" s="194"/>
      <c r="E129" s="194"/>
      <c r="F129" s="194"/>
      <c r="G129" s="194"/>
      <c r="H129" s="194"/>
      <c r="I129" s="194"/>
      <c r="J129" s="194"/>
      <c r="K129" s="194"/>
      <c r="L129" s="194"/>
      <c r="M129" s="194"/>
      <c r="N129" s="194"/>
      <c r="O129" s="194"/>
      <c r="P129" s="194"/>
      <c r="Q129" s="194"/>
      <c r="R129" s="194"/>
      <c r="S129" s="194"/>
      <c r="T129" s="194"/>
      <c r="U129" s="194"/>
      <c r="V129" s="194"/>
      <c r="W129" s="194"/>
      <c r="X129" s="194"/>
      <c r="Y129" s="194"/>
      <c r="Z129" s="194"/>
      <c r="AA129" s="194"/>
      <c r="AB129" s="194"/>
      <c r="AC129" s="194"/>
      <c r="AD129" s="194"/>
      <c r="AE129" s="194"/>
      <c r="AF129" s="194"/>
      <c r="AG129" s="194"/>
      <c r="AH129" s="194"/>
      <c r="AI129" s="194"/>
      <c r="AJ129" s="194"/>
      <c r="AK129" s="194"/>
    </row>
    <row r="130" spans="1:37">
      <c r="A130" s="6"/>
      <c r="B130" s="6"/>
      <c r="C130" s="6"/>
      <c r="D130" s="194"/>
      <c r="E130" s="194"/>
      <c r="F130" s="194"/>
      <c r="G130" s="194"/>
      <c r="H130" s="194"/>
      <c r="I130" s="194"/>
      <c r="J130" s="194"/>
      <c r="K130" s="194"/>
      <c r="L130" s="194"/>
      <c r="M130" s="194"/>
      <c r="N130" s="194"/>
      <c r="O130" s="194"/>
      <c r="P130" s="194"/>
      <c r="Q130" s="194"/>
      <c r="R130" s="194"/>
      <c r="S130" s="194"/>
      <c r="T130" s="194"/>
      <c r="U130" s="194"/>
      <c r="V130" s="194"/>
      <c r="W130" s="194"/>
      <c r="X130" s="194"/>
      <c r="Y130" s="194"/>
      <c r="Z130" s="194"/>
      <c r="AA130" s="194"/>
      <c r="AB130" s="194"/>
      <c r="AC130" s="194"/>
      <c r="AD130" s="194"/>
      <c r="AE130" s="194"/>
      <c r="AF130" s="194"/>
      <c r="AG130" s="194"/>
      <c r="AH130" s="194"/>
      <c r="AI130" s="194"/>
      <c r="AJ130" s="194"/>
      <c r="AK130" s="194"/>
    </row>
    <row r="131" spans="1:37">
      <c r="A131" s="6"/>
      <c r="B131" s="6"/>
      <c r="C131" s="6"/>
      <c r="D131" s="194"/>
      <c r="E131" s="194"/>
      <c r="F131" s="194"/>
      <c r="G131" s="194"/>
      <c r="H131" s="194"/>
      <c r="I131" s="194"/>
      <c r="J131" s="194"/>
      <c r="K131" s="194"/>
      <c r="L131" s="194"/>
      <c r="M131" s="194"/>
      <c r="N131" s="194"/>
      <c r="O131" s="194"/>
      <c r="P131" s="194"/>
      <c r="Q131" s="194"/>
      <c r="R131" s="194"/>
      <c r="S131" s="194"/>
      <c r="T131" s="194"/>
      <c r="U131" s="194"/>
      <c r="V131" s="194"/>
      <c r="W131" s="194"/>
      <c r="X131" s="194"/>
      <c r="Y131" s="194"/>
      <c r="Z131" s="194"/>
      <c r="AA131" s="194"/>
      <c r="AB131" s="194"/>
      <c r="AC131" s="194"/>
      <c r="AD131" s="194"/>
      <c r="AE131" s="194"/>
      <c r="AF131" s="194"/>
      <c r="AG131" s="194"/>
      <c r="AH131" s="194"/>
      <c r="AI131" s="194"/>
      <c r="AJ131" s="194"/>
      <c r="AK131" s="194"/>
    </row>
    <row r="132" spans="1:37">
      <c r="A132" s="6"/>
      <c r="B132" s="6"/>
      <c r="C132" s="6"/>
      <c r="D132" s="194"/>
      <c r="E132" s="194"/>
      <c r="F132" s="194"/>
      <c r="G132" s="194"/>
      <c r="H132" s="194"/>
      <c r="I132" s="194"/>
      <c r="J132" s="194"/>
      <c r="K132" s="194"/>
      <c r="L132" s="194"/>
      <c r="M132" s="194"/>
      <c r="N132" s="194"/>
      <c r="O132" s="194"/>
      <c r="P132" s="194"/>
      <c r="Q132" s="194"/>
      <c r="R132" s="194"/>
      <c r="S132" s="194"/>
      <c r="T132" s="194"/>
      <c r="U132" s="194"/>
      <c r="V132" s="194"/>
      <c r="W132" s="194"/>
      <c r="X132" s="194"/>
      <c r="Y132" s="194"/>
      <c r="Z132" s="194"/>
      <c r="AA132" s="194"/>
      <c r="AB132" s="194"/>
      <c r="AC132" s="194"/>
      <c r="AD132" s="194"/>
      <c r="AE132" s="194"/>
      <c r="AF132" s="194"/>
      <c r="AG132" s="194"/>
      <c r="AH132" s="194"/>
      <c r="AI132" s="194"/>
      <c r="AJ132" s="194"/>
      <c r="AK132" s="194"/>
    </row>
    <row r="133" spans="1:37">
      <c r="A133" s="6"/>
      <c r="B133" s="6"/>
      <c r="C133" s="6"/>
      <c r="D133" s="194"/>
      <c r="E133" s="194"/>
      <c r="F133" s="194"/>
      <c r="G133" s="194"/>
      <c r="H133" s="194"/>
      <c r="I133" s="194"/>
      <c r="J133" s="194"/>
      <c r="K133" s="194"/>
      <c r="L133" s="194"/>
      <c r="M133" s="194"/>
      <c r="N133" s="194"/>
      <c r="O133" s="194"/>
      <c r="P133" s="194"/>
      <c r="Q133" s="194"/>
      <c r="R133" s="194"/>
      <c r="S133" s="194"/>
      <c r="T133" s="194"/>
      <c r="U133" s="194"/>
      <c r="V133" s="194"/>
      <c r="W133" s="194"/>
      <c r="X133" s="194"/>
      <c r="Y133" s="194"/>
      <c r="Z133" s="194"/>
      <c r="AA133" s="194"/>
      <c r="AB133" s="194"/>
      <c r="AC133" s="194"/>
      <c r="AD133" s="194"/>
      <c r="AE133" s="194"/>
      <c r="AF133" s="194"/>
      <c r="AG133" s="194"/>
      <c r="AH133" s="194"/>
      <c r="AI133" s="194"/>
      <c r="AJ133" s="194"/>
      <c r="AK133" s="194"/>
    </row>
    <row r="134" spans="1:37">
      <c r="A134" s="6"/>
      <c r="B134" s="6"/>
      <c r="C134" s="6"/>
      <c r="D134" s="194"/>
      <c r="E134" s="194"/>
      <c r="F134" s="194"/>
      <c r="G134" s="194"/>
      <c r="H134" s="194"/>
      <c r="I134" s="194"/>
      <c r="J134" s="194"/>
      <c r="K134" s="194"/>
      <c r="L134" s="194"/>
      <c r="M134" s="194"/>
      <c r="N134" s="194"/>
      <c r="O134" s="194"/>
      <c r="P134" s="194"/>
      <c r="Q134" s="194"/>
      <c r="R134" s="194"/>
      <c r="S134" s="194"/>
      <c r="T134" s="194"/>
      <c r="U134" s="194"/>
      <c r="V134" s="194"/>
      <c r="W134" s="194"/>
      <c r="X134" s="194"/>
      <c r="Y134" s="194"/>
      <c r="Z134" s="194"/>
      <c r="AA134" s="194"/>
      <c r="AB134" s="194"/>
      <c r="AC134" s="194"/>
      <c r="AD134" s="194"/>
      <c r="AE134" s="194"/>
      <c r="AF134" s="194"/>
      <c r="AG134" s="194"/>
      <c r="AH134" s="194"/>
      <c r="AI134" s="194"/>
      <c r="AJ134" s="194"/>
      <c r="AK134" s="194"/>
    </row>
    <row r="135" spans="1:37">
      <c r="A135" s="6"/>
      <c r="B135" s="6"/>
      <c r="C135" s="6"/>
      <c r="D135" s="194"/>
      <c r="E135" s="194"/>
      <c r="F135" s="194"/>
      <c r="G135" s="194"/>
      <c r="H135" s="194"/>
      <c r="I135" s="194"/>
      <c r="J135" s="194"/>
      <c r="K135" s="194"/>
      <c r="L135" s="194"/>
      <c r="M135" s="194"/>
      <c r="N135" s="194"/>
      <c r="O135" s="194"/>
      <c r="P135" s="194"/>
      <c r="Q135" s="194"/>
      <c r="R135" s="194"/>
      <c r="S135" s="194"/>
      <c r="T135" s="194"/>
      <c r="U135" s="194"/>
      <c r="V135" s="194"/>
      <c r="W135" s="194"/>
      <c r="X135" s="194"/>
      <c r="Y135" s="194"/>
      <c r="Z135" s="194"/>
      <c r="AA135" s="194"/>
      <c r="AB135" s="194"/>
      <c r="AC135" s="194"/>
      <c r="AD135" s="194"/>
      <c r="AE135" s="194"/>
      <c r="AF135" s="194"/>
      <c r="AG135" s="194"/>
      <c r="AH135" s="194"/>
      <c r="AI135" s="194"/>
      <c r="AJ135" s="194"/>
      <c r="AK135" s="194"/>
    </row>
    <row r="136" spans="1:37">
      <c r="A136" s="6"/>
      <c r="B136" s="6"/>
      <c r="C136" s="6"/>
      <c r="D136" s="194"/>
      <c r="E136" s="194"/>
      <c r="F136" s="194"/>
      <c r="G136" s="194"/>
      <c r="H136" s="194"/>
      <c r="I136" s="194"/>
      <c r="J136" s="194"/>
      <c r="K136" s="194"/>
      <c r="L136" s="194"/>
      <c r="M136" s="194"/>
      <c r="N136" s="194"/>
      <c r="O136" s="194"/>
      <c r="P136" s="194"/>
      <c r="Q136" s="194"/>
      <c r="R136" s="194"/>
      <c r="S136" s="194"/>
      <c r="T136" s="194"/>
      <c r="U136" s="194"/>
      <c r="V136" s="194"/>
      <c r="W136" s="194"/>
      <c r="X136" s="194"/>
      <c r="Y136" s="194"/>
      <c r="Z136" s="194"/>
      <c r="AA136" s="194"/>
      <c r="AB136" s="194"/>
      <c r="AC136" s="194"/>
      <c r="AD136" s="194"/>
      <c r="AE136" s="194"/>
      <c r="AF136" s="194"/>
      <c r="AG136" s="194"/>
      <c r="AH136" s="194"/>
      <c r="AI136" s="194"/>
      <c r="AJ136" s="194"/>
      <c r="AK136" s="194"/>
    </row>
    <row r="137" spans="1:37">
      <c r="A137" s="6"/>
      <c r="B137" s="6"/>
      <c r="C137" s="6"/>
      <c r="D137" s="194"/>
      <c r="E137" s="194"/>
      <c r="F137" s="194"/>
      <c r="G137" s="194"/>
      <c r="H137" s="194"/>
      <c r="I137" s="194"/>
      <c r="J137" s="194"/>
      <c r="K137" s="194"/>
      <c r="L137" s="194"/>
      <c r="M137" s="194"/>
      <c r="N137" s="194"/>
      <c r="O137" s="194"/>
      <c r="P137" s="194"/>
      <c r="Q137" s="194"/>
      <c r="R137" s="194"/>
      <c r="S137" s="194"/>
      <c r="T137" s="194"/>
      <c r="U137" s="194"/>
      <c r="V137" s="194"/>
      <c r="W137" s="194"/>
      <c r="X137" s="194"/>
      <c r="Y137" s="194"/>
      <c r="Z137" s="194"/>
      <c r="AA137" s="194"/>
      <c r="AB137" s="194"/>
      <c r="AC137" s="194"/>
      <c r="AD137" s="194"/>
      <c r="AE137" s="194"/>
      <c r="AF137" s="194"/>
      <c r="AG137" s="194"/>
      <c r="AH137" s="194"/>
      <c r="AI137" s="194"/>
      <c r="AJ137" s="194"/>
      <c r="AK137" s="194"/>
    </row>
    <row r="138" spans="1:37">
      <c r="A138" s="6"/>
      <c r="B138" s="6"/>
      <c r="C138" s="6"/>
      <c r="D138" s="194"/>
      <c r="E138" s="194"/>
      <c r="F138" s="194"/>
      <c r="G138" s="194"/>
      <c r="H138" s="194"/>
      <c r="I138" s="194"/>
      <c r="J138" s="194"/>
      <c r="K138" s="194"/>
      <c r="L138" s="194"/>
      <c r="M138" s="194"/>
      <c r="N138" s="194"/>
      <c r="O138" s="194"/>
      <c r="P138" s="194"/>
      <c r="Q138" s="194"/>
      <c r="R138" s="194"/>
      <c r="S138" s="194"/>
      <c r="T138" s="194"/>
      <c r="U138" s="194"/>
      <c r="V138" s="194"/>
      <c r="W138" s="194"/>
      <c r="X138" s="194"/>
      <c r="Y138" s="194"/>
      <c r="Z138" s="194"/>
      <c r="AA138" s="194"/>
      <c r="AB138" s="194"/>
      <c r="AC138" s="194"/>
      <c r="AD138" s="194"/>
      <c r="AE138" s="194"/>
      <c r="AF138" s="194"/>
      <c r="AG138" s="194"/>
      <c r="AH138" s="194"/>
      <c r="AI138" s="194"/>
      <c r="AJ138" s="194"/>
      <c r="AK138" s="194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1:37">
      <c r="A154" s="2"/>
      <c r="B154" s="2"/>
      <c r="C154" s="2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1:37">
      <c r="A155" s="2"/>
      <c r="B155" s="2"/>
      <c r="C155" s="2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1:37">
      <c r="A156" s="2"/>
      <c r="B156" s="2"/>
      <c r="C156" s="2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4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4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4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4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  <row r="671" spans="4:37"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</row>
    <row r="672" spans="4:37"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</row>
    <row r="673" spans="4:37"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H9:AK10"/>
    <mergeCell ref="A9:C10"/>
    <mergeCell ref="D9:E11"/>
    <mergeCell ref="F9:G11"/>
    <mergeCell ref="H9:I11"/>
    <mergeCell ref="J9:K11"/>
    <mergeCell ref="L9:M11"/>
    <mergeCell ref="A18:C19"/>
    <mergeCell ref="AH12:AK14"/>
    <mergeCell ref="AM27:AN28"/>
    <mergeCell ref="D99:AL100"/>
  </mergeCells>
  <pageMargins left="0.393055555555556" right="0" top="0.236111111111111" bottom="0.236111111111111" header="0.118110236220472" footer="0.156944444444444"/>
  <pageSetup paperSize="9" scale="49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zoomScale="50" zoomScaleNormal="50" zoomScaleSheetLayoutView="75" topLeftCell="A70" workbookViewId="0">
      <selection activeCell="A4" sqref="A4:AN113"/>
    </sheetView>
  </sheetViews>
  <sheetFormatPr defaultColWidth="9" defaultRowHeight="13.2"/>
  <cols>
    <col min="1" max="1" width="48" customWidth="1"/>
    <col min="2" max="2" width="6.71296296296296" customWidth="1"/>
    <col min="3" max="3" width="8.44444444444444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2222222222222" customWidth="1"/>
    <col min="13" max="14" width="16.712962962963" customWidth="1"/>
    <col min="15" max="15" width="16.2222222222222" customWidth="1"/>
    <col min="16" max="16" width="17.287037037037" customWidth="1"/>
    <col min="17" max="17" width="13.712962962963" customWidth="1"/>
    <col min="18" max="18" width="11.712962962963" customWidth="1"/>
    <col min="19" max="20" width="11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4" t="s">
        <v>4</v>
      </c>
      <c r="O5" s="74"/>
      <c r="P5" s="74"/>
      <c r="Q5" s="74"/>
      <c r="R5" s="74"/>
      <c r="S5" s="74"/>
      <c r="T5" s="74"/>
      <c r="U5" s="74"/>
      <c r="V5" s="6"/>
      <c r="W5" s="6"/>
      <c r="X5" s="6"/>
      <c r="Y5" s="6"/>
      <c r="Z5" s="99"/>
      <c r="AA5" s="6"/>
      <c r="AB5" s="6"/>
      <c r="AC5" s="6"/>
      <c r="AD5" s="6"/>
      <c r="AE5" s="6"/>
      <c r="AF5" s="6"/>
      <c r="AG5" s="116"/>
      <c r="AH5" s="116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7"/>
      <c r="AH6" s="117"/>
      <c r="AI6" s="6"/>
      <c r="AJ6" s="6"/>
      <c r="AK6" s="6"/>
    </row>
    <row r="7" s="1" customFormat="1" ht="27.6" spans="1:37">
      <c r="A7" s="7" t="s">
        <v>122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118" t="s">
        <v>8</v>
      </c>
      <c r="AI7" s="119"/>
      <c r="AJ7" s="119"/>
      <c r="AK7" s="120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3"/>
      <c r="T8" s="83"/>
      <c r="U8" s="83"/>
      <c r="V8" s="83"/>
      <c r="W8" s="83"/>
      <c r="X8" s="83"/>
      <c r="Y8" s="83"/>
      <c r="Z8" s="93"/>
      <c r="AA8" s="93"/>
      <c r="AB8" s="93"/>
      <c r="AC8" s="93"/>
      <c r="AD8" s="93"/>
      <c r="AE8" s="83"/>
      <c r="AF8" s="83"/>
      <c r="AG8" s="121" t="s">
        <v>9</v>
      </c>
      <c r="AH8" s="118">
        <v>504202</v>
      </c>
      <c r="AI8" s="119"/>
      <c r="AJ8" s="119"/>
      <c r="AK8" s="120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5"/>
      <c r="O9" s="75"/>
      <c r="Q9" s="84" t="s">
        <v>16</v>
      </c>
      <c r="R9" s="85">
        <v>25</v>
      </c>
      <c r="S9" s="86"/>
      <c r="T9" s="85" t="s">
        <v>17</v>
      </c>
      <c r="U9" s="85"/>
      <c r="V9" s="85"/>
      <c r="W9" s="87" t="s">
        <v>18</v>
      </c>
      <c r="X9" s="87"/>
      <c r="Y9" s="100"/>
      <c r="Z9" s="93"/>
      <c r="AA9" s="93"/>
      <c r="AB9" s="93"/>
      <c r="AC9" s="93"/>
      <c r="AD9" s="93"/>
      <c r="AE9" s="93"/>
      <c r="AF9" s="83"/>
      <c r="AG9" s="93"/>
      <c r="AH9" s="122"/>
      <c r="AI9" s="122"/>
      <c r="AJ9" s="122"/>
      <c r="AK9" s="122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5"/>
      <c r="O10" s="75"/>
      <c r="P10" s="75"/>
      <c r="Q10" s="6"/>
      <c r="R10" s="6"/>
      <c r="S10" s="83"/>
      <c r="T10" s="83" t="s">
        <v>19</v>
      </c>
      <c r="U10" s="83"/>
      <c r="V10" s="83"/>
      <c r="W10" s="83"/>
      <c r="X10" s="83"/>
      <c r="Y10" s="83"/>
      <c r="Z10" s="93"/>
      <c r="AA10" s="93"/>
      <c r="AB10" s="93"/>
      <c r="AC10" s="93"/>
      <c r="AD10" s="93"/>
      <c r="AE10" s="93"/>
      <c r="AF10" s="83"/>
      <c r="AG10" s="121" t="s">
        <v>20</v>
      </c>
      <c r="AH10" s="122"/>
      <c r="AI10" s="122"/>
      <c r="AJ10" s="122"/>
      <c r="AK10" s="122"/>
    </row>
    <row r="11" ht="55.5" customHeight="1" spans="1:37">
      <c r="A11" s="15" t="s">
        <v>21</v>
      </c>
      <c r="B11" s="14" t="s">
        <v>22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5"/>
      <c r="O11" s="75"/>
      <c r="P11" s="75"/>
      <c r="Q11" s="88" t="s">
        <v>23</v>
      </c>
      <c r="R11" s="89"/>
      <c r="S11" s="90" t="s">
        <v>24</v>
      </c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3"/>
      <c r="AE11" s="83"/>
      <c r="AF11" s="83"/>
      <c r="AG11" s="121" t="s">
        <v>25</v>
      </c>
      <c r="AH11" s="77"/>
      <c r="AI11" s="77"/>
      <c r="AJ11" s="77"/>
      <c r="AK11" s="77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6"/>
      <c r="O12" s="76"/>
      <c r="P12" s="76"/>
      <c r="Q12" s="89"/>
      <c r="R12" s="89"/>
      <c r="S12" s="83"/>
      <c r="T12" s="83"/>
      <c r="U12" s="92"/>
      <c r="V12" s="92"/>
      <c r="W12" s="92"/>
      <c r="X12" s="92"/>
      <c r="Y12" s="92"/>
      <c r="Z12" s="93"/>
      <c r="AA12" s="93"/>
      <c r="AB12" s="93"/>
      <c r="AC12" s="93"/>
      <c r="AD12" s="93"/>
      <c r="AE12" s="83"/>
      <c r="AF12" s="83"/>
      <c r="AG12" s="83"/>
      <c r="AH12" s="123"/>
      <c r="AI12" s="124"/>
      <c r="AJ12" s="124"/>
      <c r="AK12" s="125"/>
    </row>
    <row r="13" s="1" customFormat="1" ht="26.25" customHeight="1" spans="1:37">
      <c r="A13" s="18" t="s">
        <v>123</v>
      </c>
      <c r="B13" s="19">
        <v>185</v>
      </c>
      <c r="C13" s="19"/>
      <c r="D13" s="19">
        <v>185</v>
      </c>
      <c r="E13" s="19"/>
      <c r="F13" s="19">
        <v>7</v>
      </c>
      <c r="G13" s="19"/>
      <c r="H13" s="19">
        <f>F13*D13</f>
        <v>1295</v>
      </c>
      <c r="I13" s="19"/>
      <c r="J13" s="77"/>
      <c r="K13" s="77"/>
      <c r="L13" s="77"/>
      <c r="M13" s="77"/>
      <c r="N13" s="78"/>
      <c r="O13" s="78"/>
      <c r="P13" s="78"/>
      <c r="Q13" s="88" t="s">
        <v>27</v>
      </c>
      <c r="R13" s="89"/>
      <c r="S13" s="93"/>
      <c r="T13" s="94"/>
      <c r="U13" s="95" t="s">
        <v>28</v>
      </c>
      <c r="V13" s="95"/>
      <c r="W13" s="95"/>
      <c r="X13" s="95"/>
      <c r="Y13" s="95"/>
      <c r="Z13" s="95"/>
      <c r="AA13" s="95"/>
      <c r="AB13" s="95"/>
      <c r="AC13" s="95"/>
      <c r="AD13" s="93"/>
      <c r="AE13" s="83"/>
      <c r="AF13" s="83"/>
      <c r="AG13" s="83"/>
      <c r="AH13" s="126"/>
      <c r="AI13" s="127"/>
      <c r="AJ13" s="127"/>
      <c r="AK13" s="128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7"/>
      <c r="K14" s="77"/>
      <c r="L14" s="77"/>
      <c r="M14" s="77"/>
      <c r="N14" s="78"/>
      <c r="O14" s="78"/>
      <c r="P14" s="78"/>
      <c r="Q14" s="89"/>
      <c r="R14" s="89"/>
      <c r="S14" s="83"/>
      <c r="T14" s="89"/>
      <c r="U14" s="96"/>
      <c r="V14" s="96"/>
      <c r="W14" s="96"/>
      <c r="X14" s="96"/>
      <c r="Y14" s="96"/>
      <c r="Z14" s="94"/>
      <c r="AA14" s="94"/>
      <c r="AB14" s="94"/>
      <c r="AC14" s="94"/>
      <c r="AD14" s="93"/>
      <c r="AE14" s="83"/>
      <c r="AF14" s="83"/>
      <c r="AG14" s="83"/>
      <c r="AH14" s="129"/>
      <c r="AI14" s="9"/>
      <c r="AJ14" s="9"/>
      <c r="AK14" s="130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7"/>
      <c r="K15" s="77"/>
      <c r="L15" s="77"/>
      <c r="M15" s="77"/>
      <c r="N15" s="78"/>
      <c r="O15" s="78"/>
      <c r="P15" s="78"/>
      <c r="Q15" s="88" t="s">
        <v>29</v>
      </c>
      <c r="R15" s="89"/>
      <c r="S15" s="93"/>
      <c r="T15" s="89"/>
      <c r="U15" s="89" t="s">
        <v>30</v>
      </c>
      <c r="V15" s="97" t="s">
        <v>31</v>
      </c>
      <c r="W15" s="98"/>
      <c r="X15" s="98"/>
      <c r="Y15" s="98"/>
      <c r="Z15" s="98" t="s">
        <v>19</v>
      </c>
      <c r="AA15" s="98"/>
      <c r="AB15" s="98"/>
      <c r="AC15" s="98"/>
      <c r="AD15" s="93"/>
      <c r="AE15" s="100"/>
      <c r="AF15" s="83"/>
      <c r="AG15" s="83"/>
      <c r="AH15" s="131"/>
      <c r="AI15" s="131"/>
      <c r="AJ15" s="131"/>
      <c r="AK15" s="131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1295</v>
      </c>
      <c r="I16" s="19"/>
      <c r="J16" s="77"/>
      <c r="K16" s="77"/>
      <c r="L16" s="77"/>
      <c r="M16" s="77"/>
      <c r="N16" s="78"/>
      <c r="O16" s="78"/>
      <c r="P16" s="78"/>
      <c r="Q16" s="89"/>
      <c r="R16" s="89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2"/>
      <c r="AJ18" s="133" t="s">
        <v>35</v>
      </c>
      <c r="AK18" s="134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1"/>
      <c r="AF19" s="101"/>
      <c r="AG19" s="101"/>
      <c r="AH19" s="101"/>
      <c r="AI19" s="135"/>
      <c r="AJ19" s="136"/>
      <c r="AK19" s="137"/>
    </row>
    <row r="20" s="2" customFormat="1" ht="24" customHeight="1" spans="1:38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2"/>
      <c r="AF20" s="33"/>
      <c r="AG20" s="59"/>
      <c r="AH20" s="59"/>
      <c r="AI20" s="59"/>
      <c r="AJ20" s="138"/>
      <c r="AK20" s="139"/>
      <c r="AL20" s="140"/>
    </row>
    <row r="21" ht="214.9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43</v>
      </c>
      <c r="H21" s="37" t="s">
        <v>44</v>
      </c>
      <c r="I21" s="37" t="s">
        <v>45</v>
      </c>
      <c r="J21" s="79"/>
      <c r="K21" s="37" t="s">
        <v>46</v>
      </c>
      <c r="L21" s="37" t="s">
        <v>47</v>
      </c>
      <c r="M21" s="37" t="s">
        <v>48</v>
      </c>
      <c r="N21" s="37" t="s">
        <v>49</v>
      </c>
      <c r="O21" s="37" t="s">
        <v>50</v>
      </c>
      <c r="P21" s="37" t="s">
        <v>51</v>
      </c>
      <c r="Q21" s="37" t="s">
        <v>52</v>
      </c>
      <c r="R21" s="37" t="s">
        <v>53</v>
      </c>
      <c r="S21" s="37" t="s">
        <v>54</v>
      </c>
      <c r="T21" s="37" t="s">
        <v>55</v>
      </c>
      <c r="U21" s="37"/>
      <c r="V21" s="37" t="s">
        <v>56</v>
      </c>
      <c r="W21" s="37" t="s">
        <v>57</v>
      </c>
      <c r="X21" s="37" t="s">
        <v>58</v>
      </c>
      <c r="Y21" s="37" t="s">
        <v>124</v>
      </c>
      <c r="Z21" s="103"/>
      <c r="AA21" s="103"/>
      <c r="AB21" s="103"/>
      <c r="AC21" s="103"/>
      <c r="AD21" s="103"/>
      <c r="AE21" s="104"/>
      <c r="AF21" s="105"/>
      <c r="AG21" s="141"/>
      <c r="AH21" s="141"/>
      <c r="AI21" s="141"/>
      <c r="AJ21" s="142"/>
      <c r="AK21" s="143" t="s">
        <v>59</v>
      </c>
      <c r="AL21" s="144" t="s">
        <v>60</v>
      </c>
      <c r="AM21" s="145"/>
      <c r="AN21" s="145"/>
      <c r="AO21" s="145"/>
    </row>
    <row r="22" s="3" customFormat="1" ht="15" customHeight="1" spans="1:41">
      <c r="A22" s="38">
        <v>1</v>
      </c>
      <c r="B22" s="38">
        <v>2</v>
      </c>
      <c r="C22" s="39">
        <v>3</v>
      </c>
      <c r="D22" s="40">
        <v>4</v>
      </c>
      <c r="E22" s="41">
        <v>5</v>
      </c>
      <c r="F22" s="41">
        <v>6</v>
      </c>
      <c r="G22" s="40">
        <v>7</v>
      </c>
      <c r="H22" s="41">
        <v>8</v>
      </c>
      <c r="I22" s="41">
        <v>9</v>
      </c>
      <c r="J22" s="41">
        <v>10</v>
      </c>
      <c r="K22" s="41">
        <v>11</v>
      </c>
      <c r="L22" s="41">
        <v>12</v>
      </c>
      <c r="M22" s="41">
        <v>14</v>
      </c>
      <c r="N22" s="41">
        <v>13</v>
      </c>
      <c r="O22" s="41">
        <v>15</v>
      </c>
      <c r="P22" s="41">
        <v>13</v>
      </c>
      <c r="Q22" s="41">
        <v>15</v>
      </c>
      <c r="R22" s="41">
        <v>16</v>
      </c>
      <c r="S22" s="41">
        <v>17</v>
      </c>
      <c r="T22" s="41">
        <v>18</v>
      </c>
      <c r="U22" s="41">
        <v>19</v>
      </c>
      <c r="V22" s="41">
        <v>20</v>
      </c>
      <c r="W22" s="40">
        <v>21</v>
      </c>
      <c r="X22" s="40">
        <v>22</v>
      </c>
      <c r="Y22" s="41">
        <v>23</v>
      </c>
      <c r="Z22" s="41">
        <v>24</v>
      </c>
      <c r="AA22" s="41">
        <v>25</v>
      </c>
      <c r="AB22" s="41">
        <v>26</v>
      </c>
      <c r="AC22" s="41">
        <v>27</v>
      </c>
      <c r="AD22" s="41">
        <v>28</v>
      </c>
      <c r="AE22" s="106">
        <v>29</v>
      </c>
      <c r="AF22" s="41">
        <v>29</v>
      </c>
      <c r="AG22" s="41">
        <v>30</v>
      </c>
      <c r="AH22" s="40">
        <v>31</v>
      </c>
      <c r="AI22" s="41">
        <v>32</v>
      </c>
      <c r="AJ22" s="146">
        <v>33</v>
      </c>
      <c r="AK22" s="40">
        <v>34</v>
      </c>
      <c r="AL22" s="41">
        <v>35</v>
      </c>
      <c r="AM22" s="145"/>
      <c r="AN22" s="145"/>
      <c r="AO22" s="145"/>
    </row>
    <row r="23" s="4" customFormat="1" ht="18.75" customHeight="1" spans="1:41">
      <c r="A23" s="42" t="s">
        <v>61</v>
      </c>
      <c r="B23" s="42"/>
      <c r="C23" s="43"/>
      <c r="D23" s="44"/>
      <c r="E23" s="45" t="s">
        <v>62</v>
      </c>
      <c r="F23" s="46" t="s">
        <v>125</v>
      </c>
      <c r="G23" s="45" t="s">
        <v>126</v>
      </c>
      <c r="H23" s="47"/>
      <c r="I23" s="80" t="s">
        <v>65</v>
      </c>
      <c r="J23" s="81"/>
      <c r="K23" s="47"/>
      <c r="L23" s="80" t="s">
        <v>126</v>
      </c>
      <c r="M23" s="47" t="s">
        <v>127</v>
      </c>
      <c r="N23" s="80" t="s">
        <v>74</v>
      </c>
      <c r="O23" s="47" t="s">
        <v>128</v>
      </c>
      <c r="P23" s="47" t="s">
        <v>70</v>
      </c>
      <c r="Q23" s="47" t="s">
        <v>126</v>
      </c>
      <c r="R23" s="47" t="s">
        <v>129</v>
      </c>
      <c r="S23" s="47" t="s">
        <v>130</v>
      </c>
      <c r="T23" s="47" t="s">
        <v>73</v>
      </c>
      <c r="U23" s="47"/>
      <c r="V23" s="47"/>
      <c r="W23" s="45" t="s">
        <v>131</v>
      </c>
      <c r="X23" s="45" t="s">
        <v>126</v>
      </c>
      <c r="Y23" s="47" t="s">
        <v>132</v>
      </c>
      <c r="Z23" s="107"/>
      <c r="AA23" s="107"/>
      <c r="AB23" s="107"/>
      <c r="AC23" s="107"/>
      <c r="AD23" s="107"/>
      <c r="AE23" s="108"/>
      <c r="AF23" s="109"/>
      <c r="AG23" s="109"/>
      <c r="AH23" s="109"/>
      <c r="AI23" s="109"/>
      <c r="AJ23" s="147"/>
      <c r="AK23" s="148"/>
      <c r="AL23" s="149"/>
      <c r="AM23" s="150"/>
      <c r="AN23" s="150"/>
      <c r="AO23" s="150"/>
    </row>
    <row r="24" s="3" customFormat="1" ht="19.5" customHeight="1" spans="1:41">
      <c r="A24" s="48" t="s">
        <v>75</v>
      </c>
      <c r="B24" s="48"/>
      <c r="C24" s="49"/>
      <c r="D24" s="50"/>
      <c r="E24" s="51">
        <v>7</v>
      </c>
      <c r="F24" s="51">
        <v>7</v>
      </c>
      <c r="G24" s="50">
        <v>7</v>
      </c>
      <c r="H24" s="51"/>
      <c r="I24" s="51">
        <v>7</v>
      </c>
      <c r="J24" s="51"/>
      <c r="K24" s="51"/>
      <c r="L24" s="51">
        <v>7</v>
      </c>
      <c r="M24" s="51">
        <v>7</v>
      </c>
      <c r="N24" s="51">
        <v>7</v>
      </c>
      <c r="O24" s="51">
        <v>7</v>
      </c>
      <c r="P24" s="51">
        <v>7</v>
      </c>
      <c r="Q24" s="51">
        <v>7</v>
      </c>
      <c r="R24" s="51">
        <v>7</v>
      </c>
      <c r="S24" s="51">
        <v>7</v>
      </c>
      <c r="T24" s="51">
        <v>7</v>
      </c>
      <c r="U24" s="51"/>
      <c r="V24" s="51"/>
      <c r="W24" s="50">
        <v>7</v>
      </c>
      <c r="X24" s="50">
        <v>7</v>
      </c>
      <c r="Y24" s="51">
        <v>7</v>
      </c>
      <c r="Z24" s="110"/>
      <c r="AA24" s="110"/>
      <c r="AB24" s="110"/>
      <c r="AC24" s="110"/>
      <c r="AD24" s="110"/>
      <c r="AE24" s="111"/>
      <c r="AF24" s="110"/>
      <c r="AG24" s="110"/>
      <c r="AH24" s="110"/>
      <c r="AI24" s="110"/>
      <c r="AJ24" s="151"/>
      <c r="AK24" s="152"/>
      <c r="AL24" s="153"/>
      <c r="AM24" s="145"/>
      <c r="AN24" s="145"/>
      <c r="AO24" s="145"/>
    </row>
    <row r="25" ht="29.25" customHeight="1" spans="1:41">
      <c r="A25" s="52" t="s">
        <v>76</v>
      </c>
      <c r="B25" s="53"/>
      <c r="C25" s="54" t="s">
        <v>77</v>
      </c>
      <c r="D25" s="55"/>
      <c r="E25" s="56"/>
      <c r="F25" s="56"/>
      <c r="G25" s="57">
        <v>130</v>
      </c>
      <c r="H25" s="56"/>
      <c r="I25" s="56"/>
      <c r="J25" s="56"/>
      <c r="K25" s="56"/>
      <c r="L25" s="56">
        <v>105</v>
      </c>
      <c r="M25" s="56">
        <v>71</v>
      </c>
      <c r="N25" s="56">
        <v>14</v>
      </c>
      <c r="O25" s="56">
        <v>25</v>
      </c>
      <c r="P25" s="56"/>
      <c r="Q25" s="56">
        <v>143.2</v>
      </c>
      <c r="R25" s="56"/>
      <c r="S25" s="56"/>
      <c r="T25" s="56"/>
      <c r="U25" s="56"/>
      <c r="V25" s="56"/>
      <c r="W25" s="57"/>
      <c r="X25" s="57">
        <v>130</v>
      </c>
      <c r="Y25" s="56"/>
      <c r="Z25" s="56"/>
      <c r="AA25" s="56"/>
      <c r="AB25" s="56"/>
      <c r="AC25" s="56"/>
      <c r="AD25" s="56"/>
      <c r="AE25" s="112"/>
      <c r="AF25" s="56"/>
      <c r="AG25" s="56"/>
      <c r="AH25" s="56"/>
      <c r="AI25" s="56"/>
      <c r="AJ25" s="154"/>
      <c r="AK25" s="155">
        <f>SUM(D26:AE26)</f>
        <v>4.3274</v>
      </c>
      <c r="AL25" s="156">
        <f>SUM(AF26:AJ26)</f>
        <v>0</v>
      </c>
      <c r="AM25" s="145"/>
      <c r="AN25" s="145"/>
      <c r="AO25" s="145"/>
    </row>
    <row r="26" ht="23.25" customHeight="1" spans="1:41">
      <c r="A26" s="58"/>
      <c r="B26" s="59"/>
      <c r="C26" s="54" t="s">
        <v>78</v>
      </c>
      <c r="D26" s="60">
        <f t="shared" ref="D26:AJ26" si="0">(D$24*D25)/1000</f>
        <v>0</v>
      </c>
      <c r="E26" s="61">
        <f t="shared" si="0"/>
        <v>0</v>
      </c>
      <c r="F26" s="61">
        <f t="shared" si="0"/>
        <v>0</v>
      </c>
      <c r="G26" s="61">
        <f t="shared" si="0"/>
        <v>0.91</v>
      </c>
      <c r="H26" s="61">
        <f t="shared" si="0"/>
        <v>0</v>
      </c>
      <c r="I26" s="61">
        <f t="shared" si="0"/>
        <v>0</v>
      </c>
      <c r="J26" s="61">
        <f t="shared" si="0"/>
        <v>0</v>
      </c>
      <c r="K26" s="61">
        <f t="shared" si="0"/>
        <v>0</v>
      </c>
      <c r="L26" s="61">
        <f t="shared" si="0"/>
        <v>0.735</v>
      </c>
      <c r="M26" s="61">
        <f t="shared" si="0"/>
        <v>0.497</v>
      </c>
      <c r="N26" s="61">
        <f t="shared" si="0"/>
        <v>0.098</v>
      </c>
      <c r="O26" s="61">
        <f t="shared" si="0"/>
        <v>0.175</v>
      </c>
      <c r="P26" s="61">
        <f t="shared" si="0"/>
        <v>0</v>
      </c>
      <c r="Q26" s="61">
        <f t="shared" si="0"/>
        <v>1.0024</v>
      </c>
      <c r="R26" s="61">
        <f t="shared" si="0"/>
        <v>0</v>
      </c>
      <c r="S26" s="61">
        <f t="shared" si="0"/>
        <v>0</v>
      </c>
      <c r="T26" s="61">
        <f t="shared" si="0"/>
        <v>0</v>
      </c>
      <c r="U26" s="61">
        <f t="shared" si="0"/>
        <v>0</v>
      </c>
      <c r="V26" s="61">
        <f t="shared" si="0"/>
        <v>0</v>
      </c>
      <c r="W26" s="61">
        <f t="shared" si="0"/>
        <v>0</v>
      </c>
      <c r="X26" s="61">
        <f t="shared" si="0"/>
        <v>0.91</v>
      </c>
      <c r="Y26" s="61">
        <f t="shared" si="0"/>
        <v>0</v>
      </c>
      <c r="Z26" s="61">
        <f t="shared" si="0"/>
        <v>0</v>
      </c>
      <c r="AA26" s="61">
        <f t="shared" si="0"/>
        <v>0</v>
      </c>
      <c r="AB26" s="61">
        <f t="shared" si="0"/>
        <v>0</v>
      </c>
      <c r="AC26" s="61">
        <f t="shared" si="0"/>
        <v>0</v>
      </c>
      <c r="AD26" s="61">
        <f t="shared" si="0"/>
        <v>0</v>
      </c>
      <c r="AE26" s="113">
        <f t="shared" si="0"/>
        <v>0</v>
      </c>
      <c r="AF26" s="61">
        <f t="shared" si="0"/>
        <v>0</v>
      </c>
      <c r="AG26" s="61">
        <f t="shared" si="0"/>
        <v>0</v>
      </c>
      <c r="AH26" s="61">
        <f t="shared" si="0"/>
        <v>0</v>
      </c>
      <c r="AI26" s="61">
        <f t="shared" si="0"/>
        <v>0</v>
      </c>
      <c r="AJ26" s="157">
        <f t="shared" si="0"/>
        <v>0</v>
      </c>
      <c r="AK26" s="158"/>
      <c r="AL26" s="159"/>
      <c r="AM26" s="145"/>
      <c r="AN26" s="145"/>
      <c r="AO26" s="145"/>
    </row>
    <row r="27" ht="29.25" customHeight="1" spans="1:41">
      <c r="A27" s="52" t="s">
        <v>79</v>
      </c>
      <c r="B27" s="53"/>
      <c r="C27" s="54" t="s">
        <v>77</v>
      </c>
      <c r="D27" s="55"/>
      <c r="E27" s="56"/>
      <c r="F27" s="56">
        <v>150</v>
      </c>
      <c r="G27" s="57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7"/>
      <c r="X27" s="57"/>
      <c r="Y27" s="56"/>
      <c r="Z27" s="56"/>
      <c r="AA27" s="56"/>
      <c r="AB27" s="56"/>
      <c r="AC27" s="56"/>
      <c r="AD27" s="56"/>
      <c r="AE27" s="112"/>
      <c r="AF27" s="56"/>
      <c r="AG27" s="56"/>
      <c r="AH27" s="56"/>
      <c r="AI27" s="56"/>
      <c r="AJ27" s="154"/>
      <c r="AK27" s="155">
        <f>SUM(D28:AE28)</f>
        <v>1.05</v>
      </c>
      <c r="AL27" s="156"/>
      <c r="AM27" s="160"/>
      <c r="AN27" s="161"/>
      <c r="AO27" s="145"/>
    </row>
    <row r="28" ht="28.5" customHeight="1" spans="1:41">
      <c r="A28" s="58"/>
      <c r="B28" s="59"/>
      <c r="C28" s="54" t="s">
        <v>78</v>
      </c>
      <c r="D28" s="60">
        <f t="shared" ref="D28:AJ28" si="1">(D$24*D27)/1000</f>
        <v>0</v>
      </c>
      <c r="E28" s="61">
        <f t="shared" si="1"/>
        <v>0</v>
      </c>
      <c r="F28" s="61">
        <f t="shared" si="1"/>
        <v>1.05</v>
      </c>
      <c r="G28" s="61">
        <f t="shared" si="1"/>
        <v>0</v>
      </c>
      <c r="H28" s="61">
        <f t="shared" si="1"/>
        <v>0</v>
      </c>
      <c r="I28" s="61">
        <f t="shared" si="1"/>
        <v>0</v>
      </c>
      <c r="J28" s="61">
        <f t="shared" si="1"/>
        <v>0</v>
      </c>
      <c r="K28" s="61">
        <f t="shared" si="1"/>
        <v>0</v>
      </c>
      <c r="L28" s="61">
        <f t="shared" si="1"/>
        <v>0</v>
      </c>
      <c r="M28" s="61">
        <f t="shared" si="1"/>
        <v>0</v>
      </c>
      <c r="N28" s="61">
        <f t="shared" si="1"/>
        <v>0</v>
      </c>
      <c r="O28" s="61">
        <f t="shared" si="1"/>
        <v>0</v>
      </c>
      <c r="P28" s="61">
        <f t="shared" si="1"/>
        <v>0</v>
      </c>
      <c r="Q28" s="61">
        <f t="shared" si="1"/>
        <v>0</v>
      </c>
      <c r="R28" s="61">
        <f t="shared" si="1"/>
        <v>0</v>
      </c>
      <c r="S28" s="61">
        <f t="shared" si="1"/>
        <v>0</v>
      </c>
      <c r="T28" s="61">
        <f t="shared" si="1"/>
        <v>0</v>
      </c>
      <c r="U28" s="61">
        <f t="shared" si="1"/>
        <v>0</v>
      </c>
      <c r="V28" s="61">
        <f t="shared" si="1"/>
        <v>0</v>
      </c>
      <c r="W28" s="61">
        <f t="shared" si="1"/>
        <v>0</v>
      </c>
      <c r="X28" s="61">
        <f t="shared" si="1"/>
        <v>0</v>
      </c>
      <c r="Y28" s="61">
        <f t="shared" si="1"/>
        <v>0</v>
      </c>
      <c r="Z28" s="61">
        <f t="shared" si="1"/>
        <v>0</v>
      </c>
      <c r="AA28" s="61">
        <f t="shared" si="1"/>
        <v>0</v>
      </c>
      <c r="AB28" s="61">
        <f t="shared" si="1"/>
        <v>0</v>
      </c>
      <c r="AC28" s="61">
        <f t="shared" si="1"/>
        <v>0</v>
      </c>
      <c r="AD28" s="61">
        <f t="shared" si="1"/>
        <v>0</v>
      </c>
      <c r="AE28" s="113">
        <f t="shared" si="1"/>
        <v>0</v>
      </c>
      <c r="AF28" s="61">
        <f t="shared" si="1"/>
        <v>0</v>
      </c>
      <c r="AG28" s="61">
        <f t="shared" si="1"/>
        <v>0</v>
      </c>
      <c r="AH28" s="61">
        <f t="shared" si="1"/>
        <v>0</v>
      </c>
      <c r="AI28" s="61">
        <f t="shared" si="1"/>
        <v>0</v>
      </c>
      <c r="AJ28" s="157">
        <f t="shared" si="1"/>
        <v>0</v>
      </c>
      <c r="AK28" s="158"/>
      <c r="AL28" s="159"/>
      <c r="AM28" s="160"/>
      <c r="AN28" s="161"/>
      <c r="AO28" s="145"/>
    </row>
    <row r="29" ht="25.5" customHeight="1" spans="1:41">
      <c r="A29" s="52" t="s">
        <v>80</v>
      </c>
      <c r="B29" s="53"/>
      <c r="C29" s="54" t="s">
        <v>77</v>
      </c>
      <c r="D29" s="55"/>
      <c r="E29" s="56">
        <v>10</v>
      </c>
      <c r="F29" s="56">
        <v>1.5</v>
      </c>
      <c r="G29" s="57"/>
      <c r="H29" s="56"/>
      <c r="I29" s="56"/>
      <c r="J29" s="56"/>
      <c r="K29" s="56"/>
      <c r="L29" s="56"/>
      <c r="M29" s="56">
        <v>5</v>
      </c>
      <c r="N29" s="56">
        <v>5</v>
      </c>
      <c r="O29" s="56">
        <f>1.13+0.38</f>
        <v>1.51</v>
      </c>
      <c r="P29" s="56"/>
      <c r="Q29" s="56"/>
      <c r="R29" s="56"/>
      <c r="S29" s="56"/>
      <c r="T29" s="56"/>
      <c r="U29" s="56"/>
      <c r="V29" s="56"/>
      <c r="W29" s="57"/>
      <c r="X29" s="57"/>
      <c r="Y29" s="56"/>
      <c r="Z29" s="56"/>
      <c r="AA29" s="56"/>
      <c r="AB29" s="56"/>
      <c r="AC29" s="56"/>
      <c r="AD29" s="56"/>
      <c r="AE29" s="112"/>
      <c r="AF29" s="56"/>
      <c r="AG29" s="56"/>
      <c r="AH29" s="56"/>
      <c r="AI29" s="56"/>
      <c r="AJ29" s="154"/>
      <c r="AK29" s="155">
        <f>SUM(D30:AE30)</f>
        <v>0.16107</v>
      </c>
      <c r="AL29" s="156">
        <f>SUM(AF30:AJ30)</f>
        <v>0</v>
      </c>
      <c r="AM29" s="145"/>
      <c r="AN29" s="145"/>
      <c r="AO29" s="145"/>
    </row>
    <row r="30" ht="28.5" customHeight="1" spans="1:41">
      <c r="A30" s="58"/>
      <c r="B30" s="59"/>
      <c r="C30" s="54" t="s">
        <v>78</v>
      </c>
      <c r="D30" s="60">
        <f t="shared" ref="D30:AJ30" si="2">(D$24*D29)/1000</f>
        <v>0</v>
      </c>
      <c r="E30" s="61">
        <f t="shared" si="2"/>
        <v>0.07</v>
      </c>
      <c r="F30" s="61">
        <f t="shared" si="2"/>
        <v>0.0105</v>
      </c>
      <c r="G30" s="61">
        <f t="shared" si="2"/>
        <v>0</v>
      </c>
      <c r="H30" s="61">
        <f t="shared" si="2"/>
        <v>0</v>
      </c>
      <c r="I30" s="61">
        <f t="shared" si="2"/>
        <v>0</v>
      </c>
      <c r="J30" s="61">
        <f t="shared" si="2"/>
        <v>0</v>
      </c>
      <c r="K30" s="61">
        <f t="shared" si="2"/>
        <v>0</v>
      </c>
      <c r="L30" s="61">
        <f t="shared" si="2"/>
        <v>0</v>
      </c>
      <c r="M30" s="61">
        <f t="shared" si="2"/>
        <v>0.035</v>
      </c>
      <c r="N30" s="61">
        <f t="shared" si="2"/>
        <v>0.035</v>
      </c>
      <c r="O30" s="61">
        <f t="shared" si="2"/>
        <v>0.01057</v>
      </c>
      <c r="P30" s="61">
        <f t="shared" si="2"/>
        <v>0</v>
      </c>
      <c r="Q30" s="61">
        <f t="shared" si="2"/>
        <v>0</v>
      </c>
      <c r="R30" s="61">
        <f t="shared" si="2"/>
        <v>0</v>
      </c>
      <c r="S30" s="61">
        <f t="shared" si="2"/>
        <v>0</v>
      </c>
      <c r="T30" s="61">
        <f t="shared" si="2"/>
        <v>0</v>
      </c>
      <c r="U30" s="61">
        <f t="shared" si="2"/>
        <v>0</v>
      </c>
      <c r="V30" s="61">
        <f t="shared" si="2"/>
        <v>0</v>
      </c>
      <c r="W30" s="61">
        <f t="shared" si="2"/>
        <v>0</v>
      </c>
      <c r="X30" s="61">
        <f t="shared" si="2"/>
        <v>0</v>
      </c>
      <c r="Y30" s="61">
        <f t="shared" si="2"/>
        <v>0</v>
      </c>
      <c r="Z30" s="61">
        <f t="shared" si="2"/>
        <v>0</v>
      </c>
      <c r="AA30" s="61">
        <f t="shared" si="2"/>
        <v>0</v>
      </c>
      <c r="AB30" s="61">
        <f t="shared" si="2"/>
        <v>0</v>
      </c>
      <c r="AC30" s="61">
        <f t="shared" si="2"/>
        <v>0</v>
      </c>
      <c r="AD30" s="61">
        <f t="shared" si="2"/>
        <v>0</v>
      </c>
      <c r="AE30" s="113">
        <f t="shared" si="2"/>
        <v>0</v>
      </c>
      <c r="AF30" s="61">
        <f t="shared" si="2"/>
        <v>0</v>
      </c>
      <c r="AG30" s="61">
        <f t="shared" si="2"/>
        <v>0</v>
      </c>
      <c r="AH30" s="61">
        <f t="shared" si="2"/>
        <v>0</v>
      </c>
      <c r="AI30" s="61">
        <f t="shared" si="2"/>
        <v>0</v>
      </c>
      <c r="AJ30" s="157">
        <f t="shared" si="2"/>
        <v>0</v>
      </c>
      <c r="AK30" s="158"/>
      <c r="AL30" s="159"/>
      <c r="AM30" s="145"/>
      <c r="AN30" s="145"/>
      <c r="AO30" s="145"/>
    </row>
    <row r="31" ht="27.75" customHeight="1" spans="1:41">
      <c r="A31" s="52" t="s">
        <v>53</v>
      </c>
      <c r="B31" s="53"/>
      <c r="C31" s="54" t="s">
        <v>77</v>
      </c>
      <c r="D31" s="55"/>
      <c r="E31" s="56">
        <v>30</v>
      </c>
      <c r="F31" s="56"/>
      <c r="G31" s="57"/>
      <c r="H31" s="56"/>
      <c r="I31" s="56"/>
      <c r="J31" s="56"/>
      <c r="K31" s="56"/>
      <c r="L31" s="56"/>
      <c r="M31" s="56"/>
      <c r="N31" s="56">
        <v>11</v>
      </c>
      <c r="O31" s="56"/>
      <c r="P31" s="56"/>
      <c r="Q31" s="56"/>
      <c r="R31" s="56">
        <v>23.1876</v>
      </c>
      <c r="S31" s="56"/>
      <c r="T31" s="56">
        <v>28.12</v>
      </c>
      <c r="U31" s="56"/>
      <c r="V31" s="56"/>
      <c r="W31" s="57"/>
      <c r="X31" s="57"/>
      <c r="Y31" s="56"/>
      <c r="Z31" s="56"/>
      <c r="AA31" s="56"/>
      <c r="AB31" s="56"/>
      <c r="AC31" s="56"/>
      <c r="AD31" s="56"/>
      <c r="AE31" s="112"/>
      <c r="AF31" s="56"/>
      <c r="AG31" s="56"/>
      <c r="AH31" s="56"/>
      <c r="AI31" s="56"/>
      <c r="AJ31" s="154"/>
      <c r="AK31" s="155">
        <f t="shared" ref="AK31" si="3">SUM(D32:AE32)</f>
        <v>0.6461532</v>
      </c>
      <c r="AL31" s="156">
        <f>SUM(AF32:AJ32)</f>
        <v>0</v>
      </c>
      <c r="AM31" s="145"/>
      <c r="AN31" s="145"/>
      <c r="AO31" s="145"/>
    </row>
    <row r="32" ht="24.75" customHeight="1" spans="1:41">
      <c r="A32" s="58"/>
      <c r="B32" s="59"/>
      <c r="C32" s="54" t="s">
        <v>78</v>
      </c>
      <c r="D32" s="60">
        <f t="shared" ref="D32:AJ32" si="4">(D$24*D31)/1000</f>
        <v>0</v>
      </c>
      <c r="E32" s="61">
        <f t="shared" si="4"/>
        <v>0.21</v>
      </c>
      <c r="F32" s="61">
        <f t="shared" si="4"/>
        <v>0</v>
      </c>
      <c r="G32" s="61">
        <f t="shared" si="4"/>
        <v>0</v>
      </c>
      <c r="H32" s="61">
        <f t="shared" si="4"/>
        <v>0</v>
      </c>
      <c r="I32" s="61">
        <f t="shared" si="4"/>
        <v>0</v>
      </c>
      <c r="J32" s="61">
        <f t="shared" si="4"/>
        <v>0</v>
      </c>
      <c r="K32" s="61">
        <f t="shared" si="4"/>
        <v>0</v>
      </c>
      <c r="L32" s="61">
        <f t="shared" si="4"/>
        <v>0</v>
      </c>
      <c r="M32" s="61">
        <f t="shared" si="4"/>
        <v>0</v>
      </c>
      <c r="N32" s="61">
        <f t="shared" si="4"/>
        <v>0.077</v>
      </c>
      <c r="O32" s="61">
        <f t="shared" si="4"/>
        <v>0</v>
      </c>
      <c r="P32" s="61">
        <f t="shared" si="4"/>
        <v>0</v>
      </c>
      <c r="Q32" s="61">
        <f t="shared" si="4"/>
        <v>0</v>
      </c>
      <c r="R32" s="61">
        <f t="shared" si="4"/>
        <v>0.1623132</v>
      </c>
      <c r="S32" s="61">
        <f t="shared" si="4"/>
        <v>0</v>
      </c>
      <c r="T32" s="61">
        <f t="shared" si="4"/>
        <v>0.19684</v>
      </c>
      <c r="U32" s="61">
        <f t="shared" si="4"/>
        <v>0</v>
      </c>
      <c r="V32" s="61">
        <f t="shared" si="4"/>
        <v>0</v>
      </c>
      <c r="W32" s="61">
        <f t="shared" si="4"/>
        <v>0</v>
      </c>
      <c r="X32" s="61">
        <f t="shared" si="4"/>
        <v>0</v>
      </c>
      <c r="Y32" s="61">
        <f t="shared" si="4"/>
        <v>0</v>
      </c>
      <c r="Z32" s="61">
        <f t="shared" si="4"/>
        <v>0</v>
      </c>
      <c r="AA32" s="61">
        <f t="shared" si="4"/>
        <v>0</v>
      </c>
      <c r="AB32" s="61">
        <f t="shared" si="4"/>
        <v>0</v>
      </c>
      <c r="AC32" s="61">
        <f t="shared" si="4"/>
        <v>0</v>
      </c>
      <c r="AD32" s="61">
        <f t="shared" si="4"/>
        <v>0</v>
      </c>
      <c r="AE32" s="113">
        <f t="shared" si="4"/>
        <v>0</v>
      </c>
      <c r="AF32" s="61">
        <f t="shared" si="4"/>
        <v>0</v>
      </c>
      <c r="AG32" s="61">
        <f t="shared" si="4"/>
        <v>0</v>
      </c>
      <c r="AH32" s="61">
        <f t="shared" si="4"/>
        <v>0</v>
      </c>
      <c r="AI32" s="61">
        <f t="shared" si="4"/>
        <v>0</v>
      </c>
      <c r="AJ32" s="157">
        <f t="shared" si="4"/>
        <v>0</v>
      </c>
      <c r="AK32" s="158"/>
      <c r="AL32" s="159"/>
      <c r="AM32" s="145"/>
      <c r="AN32" s="145"/>
      <c r="AO32" s="145"/>
    </row>
    <row r="33" ht="29.25" customHeight="1" spans="1:41">
      <c r="A33" s="52" t="s">
        <v>54</v>
      </c>
      <c r="B33" s="53"/>
      <c r="C33" s="54" t="s">
        <v>77</v>
      </c>
      <c r="D33" s="55"/>
      <c r="E33" s="56"/>
      <c r="F33" s="56"/>
      <c r="G33" s="57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>
        <v>28.846</v>
      </c>
      <c r="T33" s="56"/>
      <c r="U33" s="56"/>
      <c r="V33" s="56"/>
      <c r="W33" s="57"/>
      <c r="X33" s="57"/>
      <c r="Y33" s="56"/>
      <c r="Z33" s="56"/>
      <c r="AA33" s="56"/>
      <c r="AB33" s="56"/>
      <c r="AC33" s="56"/>
      <c r="AD33" s="56"/>
      <c r="AE33" s="112"/>
      <c r="AF33" s="56"/>
      <c r="AG33" s="56"/>
      <c r="AH33" s="56"/>
      <c r="AI33" s="56"/>
      <c r="AJ33" s="154"/>
      <c r="AK33" s="155">
        <f t="shared" ref="AK33" si="5">SUM(D34:AE34)</f>
        <v>0.201922</v>
      </c>
      <c r="AL33" s="156">
        <f>SUM(AF34:AJ34)</f>
        <v>0</v>
      </c>
      <c r="AM33" s="145"/>
      <c r="AN33" s="145"/>
      <c r="AO33" s="145"/>
    </row>
    <row r="34" ht="19.15" customHeight="1" spans="1:41">
      <c r="A34" s="58"/>
      <c r="B34" s="59"/>
      <c r="C34" s="54" t="s">
        <v>78</v>
      </c>
      <c r="D34" s="60">
        <f t="shared" ref="D34:AJ34" si="6">(D$24*D33)/1000</f>
        <v>0</v>
      </c>
      <c r="E34" s="61">
        <f t="shared" si="6"/>
        <v>0</v>
      </c>
      <c r="F34" s="61">
        <f t="shared" si="6"/>
        <v>0</v>
      </c>
      <c r="G34" s="61">
        <f t="shared" si="6"/>
        <v>0</v>
      </c>
      <c r="H34" s="61">
        <f t="shared" si="6"/>
        <v>0</v>
      </c>
      <c r="I34" s="61">
        <f t="shared" si="6"/>
        <v>0</v>
      </c>
      <c r="J34" s="61">
        <f t="shared" si="6"/>
        <v>0</v>
      </c>
      <c r="K34" s="61">
        <f t="shared" si="6"/>
        <v>0</v>
      </c>
      <c r="L34" s="61">
        <f t="shared" si="6"/>
        <v>0</v>
      </c>
      <c r="M34" s="61">
        <f t="shared" si="6"/>
        <v>0</v>
      </c>
      <c r="N34" s="61">
        <f t="shared" si="6"/>
        <v>0</v>
      </c>
      <c r="O34" s="61">
        <f t="shared" si="6"/>
        <v>0</v>
      </c>
      <c r="P34" s="61">
        <f t="shared" si="6"/>
        <v>0</v>
      </c>
      <c r="Q34" s="61">
        <f t="shared" si="6"/>
        <v>0</v>
      </c>
      <c r="R34" s="61">
        <f t="shared" si="6"/>
        <v>0</v>
      </c>
      <c r="S34" s="61">
        <f t="shared" si="6"/>
        <v>0.201922</v>
      </c>
      <c r="T34" s="61">
        <f t="shared" si="6"/>
        <v>0</v>
      </c>
      <c r="U34" s="61">
        <f t="shared" si="6"/>
        <v>0</v>
      </c>
      <c r="V34" s="61">
        <f t="shared" si="6"/>
        <v>0</v>
      </c>
      <c r="W34" s="61">
        <f t="shared" si="6"/>
        <v>0</v>
      </c>
      <c r="X34" s="61">
        <f t="shared" si="6"/>
        <v>0</v>
      </c>
      <c r="Y34" s="61">
        <f t="shared" si="6"/>
        <v>0</v>
      </c>
      <c r="Z34" s="61">
        <f t="shared" si="6"/>
        <v>0</v>
      </c>
      <c r="AA34" s="61">
        <f t="shared" si="6"/>
        <v>0</v>
      </c>
      <c r="AB34" s="61">
        <f t="shared" si="6"/>
        <v>0</v>
      </c>
      <c r="AC34" s="61">
        <f t="shared" si="6"/>
        <v>0</v>
      </c>
      <c r="AD34" s="61">
        <f t="shared" si="6"/>
        <v>0</v>
      </c>
      <c r="AE34" s="113">
        <f t="shared" si="6"/>
        <v>0</v>
      </c>
      <c r="AF34" s="61">
        <f t="shared" si="6"/>
        <v>0</v>
      </c>
      <c r="AG34" s="61">
        <f t="shared" si="6"/>
        <v>0</v>
      </c>
      <c r="AH34" s="61">
        <f t="shared" si="6"/>
        <v>0</v>
      </c>
      <c r="AI34" s="61">
        <f t="shared" si="6"/>
        <v>0</v>
      </c>
      <c r="AJ34" s="157">
        <f t="shared" si="6"/>
        <v>0</v>
      </c>
      <c r="AK34" s="158"/>
      <c r="AL34" s="159"/>
      <c r="AM34" s="145"/>
      <c r="AN34" s="145"/>
      <c r="AO34" s="145"/>
    </row>
    <row r="35" ht="26.25" hidden="1" customHeight="1" spans="1:41">
      <c r="A35" s="62" t="s">
        <v>81</v>
      </c>
      <c r="B35" s="53"/>
      <c r="C35" s="54" t="s">
        <v>77</v>
      </c>
      <c r="D35" s="55"/>
      <c r="E35" s="56"/>
      <c r="F35" s="56"/>
      <c r="G35" s="57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7"/>
      <c r="X35" s="57"/>
      <c r="Y35" s="56"/>
      <c r="Z35" s="56"/>
      <c r="AA35" s="56"/>
      <c r="AB35" s="56"/>
      <c r="AC35" s="56"/>
      <c r="AD35" s="56"/>
      <c r="AE35" s="112"/>
      <c r="AF35" s="56"/>
      <c r="AG35" s="56"/>
      <c r="AH35" s="56"/>
      <c r="AI35" s="56"/>
      <c r="AJ35" s="154"/>
      <c r="AK35" s="155">
        <f t="shared" ref="AK35" si="7">SUM(D36:AE36)</f>
        <v>0</v>
      </c>
      <c r="AL35" s="156">
        <f>SUM(AF36:AJ36)</f>
        <v>0</v>
      </c>
      <c r="AM35" s="145"/>
      <c r="AN35" s="145"/>
      <c r="AO35" s="145"/>
    </row>
    <row r="36" ht="27" hidden="1" customHeight="1" spans="1:41">
      <c r="A36" s="63"/>
      <c r="B36" s="59"/>
      <c r="C36" s="54" t="s">
        <v>78</v>
      </c>
      <c r="D36" s="60">
        <f t="shared" ref="D36:AJ36" si="8">(D$24*D35)/1000</f>
        <v>0</v>
      </c>
      <c r="E36" s="61">
        <f t="shared" si="8"/>
        <v>0</v>
      </c>
      <c r="F36" s="61">
        <f t="shared" si="8"/>
        <v>0</v>
      </c>
      <c r="G36" s="61">
        <f t="shared" si="8"/>
        <v>0</v>
      </c>
      <c r="H36" s="61">
        <f t="shared" si="8"/>
        <v>0</v>
      </c>
      <c r="I36" s="61">
        <f t="shared" si="8"/>
        <v>0</v>
      </c>
      <c r="J36" s="61">
        <f t="shared" si="8"/>
        <v>0</v>
      </c>
      <c r="K36" s="61">
        <f t="shared" si="8"/>
        <v>0</v>
      </c>
      <c r="L36" s="61">
        <f t="shared" si="8"/>
        <v>0</v>
      </c>
      <c r="M36" s="61">
        <f t="shared" si="8"/>
        <v>0</v>
      </c>
      <c r="N36" s="61">
        <f t="shared" si="8"/>
        <v>0</v>
      </c>
      <c r="O36" s="61">
        <f t="shared" si="8"/>
        <v>0</v>
      </c>
      <c r="P36" s="61">
        <f t="shared" si="8"/>
        <v>0</v>
      </c>
      <c r="Q36" s="61">
        <f t="shared" si="8"/>
        <v>0</v>
      </c>
      <c r="R36" s="61">
        <f t="shared" si="8"/>
        <v>0</v>
      </c>
      <c r="S36" s="61">
        <f t="shared" si="8"/>
        <v>0</v>
      </c>
      <c r="T36" s="61">
        <f t="shared" si="8"/>
        <v>0</v>
      </c>
      <c r="U36" s="61">
        <f t="shared" si="8"/>
        <v>0</v>
      </c>
      <c r="V36" s="61">
        <f t="shared" si="8"/>
        <v>0</v>
      </c>
      <c r="W36" s="61">
        <f t="shared" si="8"/>
        <v>0</v>
      </c>
      <c r="X36" s="61">
        <f t="shared" si="8"/>
        <v>0</v>
      </c>
      <c r="Y36" s="61">
        <f t="shared" si="8"/>
        <v>0</v>
      </c>
      <c r="Z36" s="61">
        <f t="shared" si="8"/>
        <v>0</v>
      </c>
      <c r="AA36" s="61">
        <f t="shared" si="8"/>
        <v>0</v>
      </c>
      <c r="AB36" s="61">
        <f t="shared" si="8"/>
        <v>0</v>
      </c>
      <c r="AC36" s="61">
        <f t="shared" si="8"/>
        <v>0</v>
      </c>
      <c r="AD36" s="61">
        <f t="shared" si="8"/>
        <v>0</v>
      </c>
      <c r="AE36" s="113">
        <f t="shared" si="8"/>
        <v>0</v>
      </c>
      <c r="AF36" s="61">
        <f t="shared" si="8"/>
        <v>0</v>
      </c>
      <c r="AG36" s="61">
        <f t="shared" si="8"/>
        <v>0</v>
      </c>
      <c r="AH36" s="61">
        <f t="shared" si="8"/>
        <v>0</v>
      </c>
      <c r="AI36" s="61">
        <f t="shared" si="8"/>
        <v>0</v>
      </c>
      <c r="AJ36" s="157">
        <f t="shared" si="8"/>
        <v>0</v>
      </c>
      <c r="AK36" s="158"/>
      <c r="AL36" s="159"/>
      <c r="AM36" s="12"/>
      <c r="AN36" s="145"/>
      <c r="AO36" s="145"/>
    </row>
    <row r="37" ht="26.25" customHeight="1" spans="1:41">
      <c r="A37" s="52" t="s">
        <v>82</v>
      </c>
      <c r="B37" s="53"/>
      <c r="C37" s="54" t="s">
        <v>77</v>
      </c>
      <c r="D37" s="55"/>
      <c r="E37" s="56"/>
      <c r="F37" s="56">
        <v>1.2</v>
      </c>
      <c r="G37" s="57">
        <v>7</v>
      </c>
      <c r="H37" s="56"/>
      <c r="I37" s="56"/>
      <c r="J37" s="56"/>
      <c r="K37" s="56"/>
      <c r="L37" s="56"/>
      <c r="M37" s="56"/>
      <c r="N37" s="56"/>
      <c r="O37" s="56">
        <v>0.25</v>
      </c>
      <c r="P37" s="56">
        <v>3</v>
      </c>
      <c r="Q37" s="56">
        <v>6</v>
      </c>
      <c r="R37" s="56"/>
      <c r="S37" s="56"/>
      <c r="T37" s="56"/>
      <c r="U37" s="56"/>
      <c r="V37" s="56"/>
      <c r="W37" s="57"/>
      <c r="X37" s="57">
        <v>7</v>
      </c>
      <c r="Y37" s="56"/>
      <c r="Z37" s="56"/>
      <c r="AA37" s="56"/>
      <c r="AB37" s="56"/>
      <c r="AC37" s="56"/>
      <c r="AD37" s="56"/>
      <c r="AE37" s="112"/>
      <c r="AF37" s="56"/>
      <c r="AG37" s="56"/>
      <c r="AH37" s="56"/>
      <c r="AI37" s="56"/>
      <c r="AJ37" s="154"/>
      <c r="AK37" s="155">
        <f t="shared" ref="AK37" si="9">SUM(D38:AE38)</f>
        <v>0.17115</v>
      </c>
      <c r="AL37" s="156">
        <f>SUM(AF38:AJ38)</f>
        <v>0</v>
      </c>
      <c r="AM37" s="145"/>
      <c r="AN37" s="145"/>
      <c r="AO37" s="145"/>
    </row>
    <row r="38" ht="24.75" customHeight="1" spans="1:41">
      <c r="A38" s="58"/>
      <c r="B38" s="59"/>
      <c r="C38" s="54" t="s">
        <v>78</v>
      </c>
      <c r="D38" s="60">
        <f t="shared" ref="D38:AJ38" si="10">(D$24*D37)/1000</f>
        <v>0</v>
      </c>
      <c r="E38" s="61">
        <f t="shared" si="10"/>
        <v>0</v>
      </c>
      <c r="F38" s="61">
        <f t="shared" si="10"/>
        <v>0.0084</v>
      </c>
      <c r="G38" s="61">
        <f t="shared" si="10"/>
        <v>0.049</v>
      </c>
      <c r="H38" s="61">
        <f t="shared" si="10"/>
        <v>0</v>
      </c>
      <c r="I38" s="61">
        <f t="shared" si="10"/>
        <v>0</v>
      </c>
      <c r="J38" s="61">
        <f t="shared" si="10"/>
        <v>0</v>
      </c>
      <c r="K38" s="61">
        <f t="shared" si="10"/>
        <v>0</v>
      </c>
      <c r="L38" s="61">
        <f t="shared" si="10"/>
        <v>0</v>
      </c>
      <c r="M38" s="61">
        <f t="shared" si="10"/>
        <v>0</v>
      </c>
      <c r="N38" s="61">
        <f t="shared" si="10"/>
        <v>0</v>
      </c>
      <c r="O38" s="61">
        <f t="shared" si="10"/>
        <v>0.00175</v>
      </c>
      <c r="P38" s="61">
        <f t="shared" si="10"/>
        <v>0.021</v>
      </c>
      <c r="Q38" s="61">
        <f t="shared" si="10"/>
        <v>0.042</v>
      </c>
      <c r="R38" s="61">
        <f t="shared" si="10"/>
        <v>0</v>
      </c>
      <c r="S38" s="61">
        <f t="shared" si="10"/>
        <v>0</v>
      </c>
      <c r="T38" s="61">
        <f t="shared" si="10"/>
        <v>0</v>
      </c>
      <c r="U38" s="61">
        <f t="shared" si="10"/>
        <v>0</v>
      </c>
      <c r="V38" s="61">
        <f t="shared" si="10"/>
        <v>0</v>
      </c>
      <c r="W38" s="61">
        <f t="shared" si="10"/>
        <v>0</v>
      </c>
      <c r="X38" s="61">
        <f t="shared" si="10"/>
        <v>0.049</v>
      </c>
      <c r="Y38" s="61">
        <f t="shared" si="10"/>
        <v>0</v>
      </c>
      <c r="Z38" s="61">
        <f t="shared" si="10"/>
        <v>0</v>
      </c>
      <c r="AA38" s="61">
        <f t="shared" si="10"/>
        <v>0</v>
      </c>
      <c r="AB38" s="61">
        <f t="shared" si="10"/>
        <v>0</v>
      </c>
      <c r="AC38" s="61">
        <f t="shared" si="10"/>
        <v>0</v>
      </c>
      <c r="AD38" s="61">
        <f t="shared" si="10"/>
        <v>0</v>
      </c>
      <c r="AE38" s="113">
        <f t="shared" si="10"/>
        <v>0</v>
      </c>
      <c r="AF38" s="61">
        <f t="shared" si="10"/>
        <v>0</v>
      </c>
      <c r="AG38" s="61">
        <f t="shared" si="10"/>
        <v>0</v>
      </c>
      <c r="AH38" s="61">
        <f t="shared" si="10"/>
        <v>0</v>
      </c>
      <c r="AI38" s="61">
        <f t="shared" si="10"/>
        <v>0</v>
      </c>
      <c r="AJ38" s="157">
        <f t="shared" si="10"/>
        <v>0</v>
      </c>
      <c r="AK38" s="158"/>
      <c r="AL38" s="159"/>
      <c r="AM38" s="145"/>
      <c r="AN38" s="145"/>
      <c r="AO38" s="145"/>
    </row>
    <row r="39" ht="27" customHeight="1" spans="1:41">
      <c r="A39" s="52" t="s">
        <v>83</v>
      </c>
      <c r="B39" s="53"/>
      <c r="C39" s="54" t="s">
        <v>77</v>
      </c>
      <c r="D39" s="55"/>
      <c r="E39" s="56"/>
      <c r="F39" s="56"/>
      <c r="G39" s="57"/>
      <c r="H39" s="56"/>
      <c r="I39" s="56"/>
      <c r="J39" s="56"/>
      <c r="K39" s="56"/>
      <c r="L39" s="56">
        <v>1.25</v>
      </c>
      <c r="M39" s="56">
        <v>0.3</v>
      </c>
      <c r="N39" s="56">
        <v>0.4</v>
      </c>
      <c r="O39" s="56">
        <v>0.25</v>
      </c>
      <c r="P39" s="56"/>
      <c r="Q39" s="56"/>
      <c r="R39" s="56"/>
      <c r="S39" s="56"/>
      <c r="T39" s="56"/>
      <c r="U39" s="56"/>
      <c r="V39" s="56"/>
      <c r="W39" s="57"/>
      <c r="X39" s="57"/>
      <c r="Y39" s="56"/>
      <c r="Z39" s="56"/>
      <c r="AA39" s="56"/>
      <c r="AB39" s="56"/>
      <c r="AC39" s="56"/>
      <c r="AD39" s="56"/>
      <c r="AE39" s="112"/>
      <c r="AF39" s="56"/>
      <c r="AG39" s="56"/>
      <c r="AH39" s="56"/>
      <c r="AI39" s="56"/>
      <c r="AJ39" s="154"/>
      <c r="AK39" s="155">
        <f t="shared" ref="AK39" si="11">SUM(D40:AE40)</f>
        <v>0.0154</v>
      </c>
      <c r="AL39" s="156">
        <f>SUM(AF40:AJ40)</f>
        <v>0</v>
      </c>
      <c r="AM39" s="145"/>
      <c r="AN39" s="145"/>
      <c r="AO39" s="145"/>
    </row>
    <row r="40" ht="26.45" customHeight="1" spans="1:41">
      <c r="A40" s="58"/>
      <c r="B40" s="59"/>
      <c r="C40" s="54" t="s">
        <v>78</v>
      </c>
      <c r="D40" s="60">
        <f t="shared" ref="D40:AJ42" si="12">(D$24*D39)/1000</f>
        <v>0</v>
      </c>
      <c r="E40" s="61">
        <f t="shared" si="12"/>
        <v>0</v>
      </c>
      <c r="F40" s="61">
        <f t="shared" si="12"/>
        <v>0</v>
      </c>
      <c r="G40" s="61">
        <f t="shared" si="12"/>
        <v>0</v>
      </c>
      <c r="H40" s="61">
        <f t="shared" si="12"/>
        <v>0</v>
      </c>
      <c r="I40" s="61">
        <f t="shared" si="12"/>
        <v>0</v>
      </c>
      <c r="J40" s="61">
        <f t="shared" si="12"/>
        <v>0</v>
      </c>
      <c r="K40" s="61">
        <f t="shared" si="12"/>
        <v>0</v>
      </c>
      <c r="L40" s="61">
        <f t="shared" si="12"/>
        <v>0.00875</v>
      </c>
      <c r="M40" s="61">
        <f t="shared" si="12"/>
        <v>0.0021</v>
      </c>
      <c r="N40" s="61">
        <f t="shared" si="12"/>
        <v>0.0028</v>
      </c>
      <c r="O40" s="61">
        <f t="shared" si="12"/>
        <v>0.00175</v>
      </c>
      <c r="P40" s="61">
        <f t="shared" si="12"/>
        <v>0</v>
      </c>
      <c r="Q40" s="61">
        <f t="shared" si="12"/>
        <v>0</v>
      </c>
      <c r="R40" s="61">
        <f t="shared" si="12"/>
        <v>0</v>
      </c>
      <c r="S40" s="61">
        <f t="shared" si="12"/>
        <v>0</v>
      </c>
      <c r="T40" s="61">
        <f t="shared" si="12"/>
        <v>0</v>
      </c>
      <c r="U40" s="61">
        <f t="shared" si="12"/>
        <v>0</v>
      </c>
      <c r="V40" s="61">
        <f t="shared" si="12"/>
        <v>0</v>
      </c>
      <c r="W40" s="61">
        <f t="shared" si="12"/>
        <v>0</v>
      </c>
      <c r="X40" s="61">
        <f t="shared" si="12"/>
        <v>0</v>
      </c>
      <c r="Y40" s="61">
        <f t="shared" si="12"/>
        <v>0</v>
      </c>
      <c r="Z40" s="61">
        <f t="shared" si="12"/>
        <v>0</v>
      </c>
      <c r="AA40" s="61">
        <f t="shared" si="12"/>
        <v>0</v>
      </c>
      <c r="AB40" s="61">
        <f t="shared" si="12"/>
        <v>0</v>
      </c>
      <c r="AC40" s="61">
        <f t="shared" si="12"/>
        <v>0</v>
      </c>
      <c r="AD40" s="61">
        <f t="shared" si="12"/>
        <v>0</v>
      </c>
      <c r="AE40" s="113">
        <f t="shared" si="12"/>
        <v>0</v>
      </c>
      <c r="AF40" s="61">
        <f t="shared" si="12"/>
        <v>0</v>
      </c>
      <c r="AG40" s="61">
        <f t="shared" si="12"/>
        <v>0</v>
      </c>
      <c r="AH40" s="61">
        <f t="shared" si="12"/>
        <v>0</v>
      </c>
      <c r="AI40" s="61">
        <f t="shared" si="12"/>
        <v>0</v>
      </c>
      <c r="AJ40" s="157">
        <f t="shared" si="12"/>
        <v>0</v>
      </c>
      <c r="AK40" s="158"/>
      <c r="AL40" s="159"/>
      <c r="AM40" s="145"/>
      <c r="AN40" s="145"/>
      <c r="AO40" s="145"/>
    </row>
    <row r="41" ht="28.5" customHeight="1" spans="1:41">
      <c r="A41" s="52" t="s">
        <v>84</v>
      </c>
      <c r="B41" s="53"/>
      <c r="C41" s="54" t="s">
        <v>77</v>
      </c>
      <c r="D41" s="55"/>
      <c r="E41" s="56"/>
      <c r="F41" s="56"/>
      <c r="G41" s="57"/>
      <c r="H41" s="56"/>
      <c r="I41" s="56"/>
      <c r="J41" s="56"/>
      <c r="K41" s="56"/>
      <c r="L41" s="56">
        <v>3</v>
      </c>
      <c r="M41" s="56"/>
      <c r="N41" s="56"/>
      <c r="O41" s="56"/>
      <c r="P41" s="56">
        <v>3</v>
      </c>
      <c r="Q41" s="56"/>
      <c r="R41" s="56"/>
      <c r="S41" s="56"/>
      <c r="T41" s="56"/>
      <c r="U41" s="56"/>
      <c r="V41" s="56"/>
      <c r="W41" s="57">
        <v>2</v>
      </c>
      <c r="X41" s="57"/>
      <c r="Y41" s="56"/>
      <c r="Z41" s="56"/>
      <c r="AA41" s="56"/>
      <c r="AB41" s="56"/>
      <c r="AC41" s="56"/>
      <c r="AD41" s="56"/>
      <c r="AE41" s="112"/>
      <c r="AF41" s="56"/>
      <c r="AG41" s="56"/>
      <c r="AH41" s="56"/>
      <c r="AI41" s="56"/>
      <c r="AJ41" s="154"/>
      <c r="AK41" s="155">
        <f t="shared" ref="AK41" si="13">SUM(D42:AE42)</f>
        <v>0.056</v>
      </c>
      <c r="AL41" s="156">
        <f>SUM(AF42:AJ42)</f>
        <v>0</v>
      </c>
      <c r="AM41" s="145"/>
      <c r="AN41" s="145"/>
      <c r="AO41" s="145"/>
    </row>
    <row r="42" ht="24.6" spans="1:41">
      <c r="A42" s="58"/>
      <c r="B42" s="59"/>
      <c r="C42" s="54" t="s">
        <v>78</v>
      </c>
      <c r="D42" s="60">
        <f t="shared" ref="D42:O42" si="14">(D$24*D41)/1000</f>
        <v>0</v>
      </c>
      <c r="E42" s="61">
        <f t="shared" si="14"/>
        <v>0</v>
      </c>
      <c r="F42" s="61">
        <f t="shared" si="14"/>
        <v>0</v>
      </c>
      <c r="G42" s="61">
        <f t="shared" si="14"/>
        <v>0</v>
      </c>
      <c r="H42" s="61">
        <f t="shared" si="14"/>
        <v>0</v>
      </c>
      <c r="I42" s="61">
        <f t="shared" si="14"/>
        <v>0</v>
      </c>
      <c r="J42" s="61">
        <f t="shared" si="14"/>
        <v>0</v>
      </c>
      <c r="K42" s="61">
        <f t="shared" si="14"/>
        <v>0</v>
      </c>
      <c r="L42" s="61">
        <f t="shared" si="14"/>
        <v>0.021</v>
      </c>
      <c r="M42" s="61">
        <f t="shared" si="14"/>
        <v>0</v>
      </c>
      <c r="N42" s="61">
        <f t="shared" si="14"/>
        <v>0</v>
      </c>
      <c r="O42" s="61">
        <f t="shared" si="14"/>
        <v>0</v>
      </c>
      <c r="P42" s="61">
        <f t="shared" si="12"/>
        <v>0.021</v>
      </c>
      <c r="Q42" s="61">
        <f t="shared" si="12"/>
        <v>0</v>
      </c>
      <c r="R42" s="61">
        <f t="shared" si="12"/>
        <v>0</v>
      </c>
      <c r="S42" s="61">
        <f t="shared" si="12"/>
        <v>0</v>
      </c>
      <c r="T42" s="61"/>
      <c r="U42" s="61">
        <f t="shared" ref="U42:AJ42" si="15">(U$24*U41)/1000</f>
        <v>0</v>
      </c>
      <c r="V42" s="61">
        <f t="shared" si="15"/>
        <v>0</v>
      </c>
      <c r="W42" s="61">
        <f t="shared" si="15"/>
        <v>0.014</v>
      </c>
      <c r="X42" s="61">
        <f t="shared" si="15"/>
        <v>0</v>
      </c>
      <c r="Y42" s="61">
        <f t="shared" si="15"/>
        <v>0</v>
      </c>
      <c r="Z42" s="61">
        <f t="shared" si="15"/>
        <v>0</v>
      </c>
      <c r="AA42" s="61">
        <f t="shared" si="15"/>
        <v>0</v>
      </c>
      <c r="AB42" s="61">
        <f t="shared" si="15"/>
        <v>0</v>
      </c>
      <c r="AC42" s="61">
        <f t="shared" si="15"/>
        <v>0</v>
      </c>
      <c r="AD42" s="61">
        <f t="shared" si="15"/>
        <v>0</v>
      </c>
      <c r="AE42" s="113">
        <f t="shared" si="15"/>
        <v>0</v>
      </c>
      <c r="AF42" s="61">
        <f t="shared" si="15"/>
        <v>0</v>
      </c>
      <c r="AG42" s="61">
        <f t="shared" si="15"/>
        <v>0</v>
      </c>
      <c r="AH42" s="61">
        <f t="shared" si="15"/>
        <v>0</v>
      </c>
      <c r="AI42" s="61">
        <f t="shared" si="15"/>
        <v>0</v>
      </c>
      <c r="AJ42" s="157">
        <f t="shared" si="15"/>
        <v>0</v>
      </c>
      <c r="AK42" s="158"/>
      <c r="AL42" s="159"/>
      <c r="AM42" s="145"/>
      <c r="AN42" s="145"/>
      <c r="AO42" s="145"/>
    </row>
    <row r="43" s="5" customFormat="1" ht="24.6" hidden="1" spans="1:41">
      <c r="A43" s="62" t="s">
        <v>85</v>
      </c>
      <c r="B43" s="53"/>
      <c r="C43" s="54" t="s">
        <v>77</v>
      </c>
      <c r="D43" s="55"/>
      <c r="E43" s="56"/>
      <c r="F43" s="56"/>
      <c r="G43" s="57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7"/>
      <c r="X43" s="57"/>
      <c r="Y43" s="56"/>
      <c r="Z43" s="56"/>
      <c r="AA43" s="56"/>
      <c r="AB43" s="56"/>
      <c r="AC43" s="56"/>
      <c r="AD43" s="56"/>
      <c r="AE43" s="112"/>
      <c r="AF43" s="56"/>
      <c r="AG43" s="56"/>
      <c r="AH43" s="56"/>
      <c r="AI43" s="56"/>
      <c r="AJ43" s="154"/>
      <c r="AK43" s="155">
        <f t="shared" ref="AK43" si="16">SUM(D44:AE44)</f>
        <v>0</v>
      </c>
      <c r="AL43" s="156">
        <f>SUM(AF44:AJ44)</f>
        <v>0</v>
      </c>
      <c r="AM43" s="162"/>
      <c r="AN43" s="162"/>
      <c r="AO43" s="162"/>
    </row>
    <row r="44" s="5" customFormat="1" ht="24.6" hidden="1" spans="1:41">
      <c r="A44" s="63"/>
      <c r="B44" s="59"/>
      <c r="C44" s="54" t="s">
        <v>78</v>
      </c>
      <c r="D44" s="60">
        <f t="shared" ref="D44:AJ44" si="17">(D$24*D43)/1000</f>
        <v>0</v>
      </c>
      <c r="E44" s="61">
        <f t="shared" si="17"/>
        <v>0</v>
      </c>
      <c r="F44" s="61">
        <f t="shared" si="17"/>
        <v>0</v>
      </c>
      <c r="G44" s="61">
        <f t="shared" si="17"/>
        <v>0</v>
      </c>
      <c r="H44" s="61">
        <f t="shared" si="17"/>
        <v>0</v>
      </c>
      <c r="I44" s="61">
        <f t="shared" si="17"/>
        <v>0</v>
      </c>
      <c r="J44" s="61">
        <f t="shared" si="17"/>
        <v>0</v>
      </c>
      <c r="K44" s="61">
        <f t="shared" si="17"/>
        <v>0</v>
      </c>
      <c r="L44" s="61">
        <f t="shared" si="17"/>
        <v>0</v>
      </c>
      <c r="M44" s="61">
        <f t="shared" si="17"/>
        <v>0</v>
      </c>
      <c r="N44" s="61">
        <f t="shared" si="17"/>
        <v>0</v>
      </c>
      <c r="O44" s="61">
        <f t="shared" si="17"/>
        <v>0</v>
      </c>
      <c r="P44" s="61">
        <f t="shared" si="17"/>
        <v>0</v>
      </c>
      <c r="Q44" s="61">
        <f t="shared" si="17"/>
        <v>0</v>
      </c>
      <c r="R44" s="61">
        <f t="shared" si="17"/>
        <v>0</v>
      </c>
      <c r="S44" s="61">
        <f t="shared" si="17"/>
        <v>0</v>
      </c>
      <c r="T44" s="61">
        <f t="shared" si="17"/>
        <v>0</v>
      </c>
      <c r="U44" s="61">
        <f t="shared" si="17"/>
        <v>0</v>
      </c>
      <c r="V44" s="61">
        <f t="shared" si="17"/>
        <v>0</v>
      </c>
      <c r="W44" s="61">
        <f t="shared" si="17"/>
        <v>0</v>
      </c>
      <c r="X44" s="61">
        <f t="shared" si="17"/>
        <v>0</v>
      </c>
      <c r="Y44" s="61">
        <f t="shared" si="17"/>
        <v>0</v>
      </c>
      <c r="Z44" s="61">
        <f t="shared" si="17"/>
        <v>0</v>
      </c>
      <c r="AA44" s="61">
        <f t="shared" si="17"/>
        <v>0</v>
      </c>
      <c r="AB44" s="61">
        <f t="shared" si="17"/>
        <v>0</v>
      </c>
      <c r="AC44" s="61">
        <f t="shared" si="17"/>
        <v>0</v>
      </c>
      <c r="AD44" s="61">
        <f t="shared" si="17"/>
        <v>0</v>
      </c>
      <c r="AE44" s="113">
        <f t="shared" si="17"/>
        <v>0</v>
      </c>
      <c r="AF44" s="61">
        <f t="shared" si="17"/>
        <v>0</v>
      </c>
      <c r="AG44" s="61">
        <f t="shared" si="17"/>
        <v>0</v>
      </c>
      <c r="AH44" s="61">
        <f t="shared" si="17"/>
        <v>0</v>
      </c>
      <c r="AI44" s="61">
        <f t="shared" si="17"/>
        <v>0</v>
      </c>
      <c r="AJ44" s="157">
        <f t="shared" si="17"/>
        <v>0</v>
      </c>
      <c r="AK44" s="158"/>
      <c r="AL44" s="159"/>
      <c r="AM44" s="162"/>
      <c r="AN44" s="162"/>
      <c r="AO44" s="162"/>
    </row>
    <row r="45" ht="27.75" customHeight="1" spans="1:41">
      <c r="A45" s="64" t="s">
        <v>86</v>
      </c>
      <c r="B45" s="65"/>
      <c r="C45" s="66" t="s">
        <v>77</v>
      </c>
      <c r="D45" s="67"/>
      <c r="E45" s="68"/>
      <c r="F45" s="68">
        <v>12</v>
      </c>
      <c r="G45" s="69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9"/>
      <c r="X45" s="69"/>
      <c r="Y45" s="68"/>
      <c r="Z45" s="68"/>
      <c r="AA45" s="68"/>
      <c r="AB45" s="68"/>
      <c r="AC45" s="68"/>
      <c r="AD45" s="68"/>
      <c r="AE45" s="114"/>
      <c r="AF45" s="68"/>
      <c r="AG45" s="68"/>
      <c r="AH45" s="68"/>
      <c r="AI45" s="68"/>
      <c r="AJ45" s="163"/>
      <c r="AK45" s="155">
        <f t="shared" ref="AK45" si="18">SUM(D46:AE46)</f>
        <v>0.084</v>
      </c>
      <c r="AL45" s="164">
        <f>SUM(AF46:AJ46)</f>
        <v>0</v>
      </c>
      <c r="AM45" s="145"/>
      <c r="AN45" s="145"/>
      <c r="AO45" s="145"/>
    </row>
    <row r="46" ht="23.25" customHeight="1" spans="1:41">
      <c r="A46" s="70"/>
      <c r="B46" s="71"/>
      <c r="C46" s="66" t="s">
        <v>78</v>
      </c>
      <c r="D46" s="72">
        <f t="shared" ref="D46:AJ46" si="19">(D$24*D45)/1000</f>
        <v>0</v>
      </c>
      <c r="E46" s="73">
        <f t="shared" si="19"/>
        <v>0</v>
      </c>
      <c r="F46" s="73">
        <f t="shared" si="19"/>
        <v>0.084</v>
      </c>
      <c r="G46" s="73">
        <f t="shared" si="19"/>
        <v>0</v>
      </c>
      <c r="H46" s="73">
        <f t="shared" si="19"/>
        <v>0</v>
      </c>
      <c r="I46" s="73">
        <f t="shared" si="19"/>
        <v>0</v>
      </c>
      <c r="J46" s="73">
        <f t="shared" si="19"/>
        <v>0</v>
      </c>
      <c r="K46" s="73">
        <f t="shared" si="19"/>
        <v>0</v>
      </c>
      <c r="L46" s="73">
        <f t="shared" si="19"/>
        <v>0</v>
      </c>
      <c r="M46" s="73">
        <f t="shared" si="19"/>
        <v>0</v>
      </c>
      <c r="N46" s="73">
        <f t="shared" si="19"/>
        <v>0</v>
      </c>
      <c r="O46" s="73">
        <f t="shared" si="19"/>
        <v>0</v>
      </c>
      <c r="P46" s="73">
        <f t="shared" si="19"/>
        <v>0</v>
      </c>
      <c r="Q46" s="73">
        <f t="shared" si="19"/>
        <v>0</v>
      </c>
      <c r="R46" s="73">
        <f t="shared" si="19"/>
        <v>0</v>
      </c>
      <c r="S46" s="73">
        <f t="shared" si="19"/>
        <v>0</v>
      </c>
      <c r="T46" s="73">
        <f t="shared" si="19"/>
        <v>0</v>
      </c>
      <c r="U46" s="73">
        <f t="shared" si="19"/>
        <v>0</v>
      </c>
      <c r="V46" s="73">
        <f t="shared" si="19"/>
        <v>0</v>
      </c>
      <c r="W46" s="73">
        <f t="shared" si="19"/>
        <v>0</v>
      </c>
      <c r="X46" s="73">
        <f t="shared" si="19"/>
        <v>0</v>
      </c>
      <c r="Y46" s="73">
        <f t="shared" si="19"/>
        <v>0</v>
      </c>
      <c r="Z46" s="73">
        <f t="shared" si="19"/>
        <v>0</v>
      </c>
      <c r="AA46" s="73">
        <f t="shared" si="19"/>
        <v>0</v>
      </c>
      <c r="AB46" s="73">
        <f t="shared" si="19"/>
        <v>0</v>
      </c>
      <c r="AC46" s="73">
        <f t="shared" si="19"/>
        <v>0</v>
      </c>
      <c r="AD46" s="73">
        <f t="shared" si="19"/>
        <v>0</v>
      </c>
      <c r="AE46" s="115">
        <f t="shared" si="19"/>
        <v>0</v>
      </c>
      <c r="AF46" s="73">
        <f t="shared" si="19"/>
        <v>0</v>
      </c>
      <c r="AG46" s="73">
        <f t="shared" si="19"/>
        <v>0</v>
      </c>
      <c r="AH46" s="73">
        <f t="shared" si="19"/>
        <v>0</v>
      </c>
      <c r="AI46" s="73">
        <f t="shared" si="19"/>
        <v>0</v>
      </c>
      <c r="AJ46" s="165">
        <f t="shared" si="19"/>
        <v>0</v>
      </c>
      <c r="AK46" s="158"/>
      <c r="AL46" s="166"/>
      <c r="AM46" s="145"/>
      <c r="AN46" s="145"/>
      <c r="AO46" s="145"/>
    </row>
    <row r="47" ht="27.75" customHeight="1" spans="1:38">
      <c r="A47" s="52" t="s">
        <v>87</v>
      </c>
      <c r="B47" s="53"/>
      <c r="C47" s="54" t="s">
        <v>77</v>
      </c>
      <c r="D47" s="55"/>
      <c r="E47" s="56"/>
      <c r="F47" s="56"/>
      <c r="G47" s="57"/>
      <c r="H47" s="56"/>
      <c r="I47" s="56"/>
      <c r="J47" s="56"/>
      <c r="K47" s="56"/>
      <c r="L47" s="56">
        <v>40</v>
      </c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7">
        <v>14</v>
      </c>
      <c r="X47" s="57"/>
      <c r="Y47" s="56"/>
      <c r="Z47" s="56"/>
      <c r="AA47" s="56"/>
      <c r="AB47" s="56"/>
      <c r="AC47" s="56"/>
      <c r="AD47" s="56"/>
      <c r="AE47" s="112"/>
      <c r="AF47" s="56"/>
      <c r="AG47" s="56"/>
      <c r="AH47" s="56"/>
      <c r="AI47" s="56"/>
      <c r="AJ47" s="154"/>
      <c r="AK47" s="155">
        <f t="shared" ref="AK47" si="20">SUM(D48:AE48)</f>
        <v>0.378</v>
      </c>
      <c r="AL47" s="156">
        <f>SUM(AF48:AJ48)</f>
        <v>0</v>
      </c>
    </row>
    <row r="48" ht="23.25" customHeight="1" spans="1:38">
      <c r="A48" s="58"/>
      <c r="B48" s="59"/>
      <c r="C48" s="54" t="s">
        <v>78</v>
      </c>
      <c r="D48" s="60">
        <f t="shared" ref="D48:AJ48" si="21">(D$24*D47)/1000</f>
        <v>0</v>
      </c>
      <c r="E48" s="61">
        <f t="shared" si="21"/>
        <v>0</v>
      </c>
      <c r="F48" s="61">
        <f t="shared" si="21"/>
        <v>0</v>
      </c>
      <c r="G48" s="61">
        <f t="shared" si="21"/>
        <v>0</v>
      </c>
      <c r="H48" s="61">
        <f t="shared" si="21"/>
        <v>0</v>
      </c>
      <c r="I48" s="61">
        <f t="shared" si="21"/>
        <v>0</v>
      </c>
      <c r="J48" s="61">
        <f t="shared" si="21"/>
        <v>0</v>
      </c>
      <c r="K48" s="61">
        <f t="shared" si="21"/>
        <v>0</v>
      </c>
      <c r="L48" s="61">
        <f t="shared" si="21"/>
        <v>0.28</v>
      </c>
      <c r="M48" s="61">
        <f t="shared" si="21"/>
        <v>0</v>
      </c>
      <c r="N48" s="61">
        <f t="shared" si="21"/>
        <v>0</v>
      </c>
      <c r="O48" s="61">
        <f t="shared" si="21"/>
        <v>0</v>
      </c>
      <c r="P48" s="61">
        <f t="shared" si="21"/>
        <v>0</v>
      </c>
      <c r="Q48" s="61">
        <f t="shared" si="21"/>
        <v>0</v>
      </c>
      <c r="R48" s="61">
        <f t="shared" si="21"/>
        <v>0</v>
      </c>
      <c r="S48" s="61">
        <f t="shared" si="21"/>
        <v>0</v>
      </c>
      <c r="T48" s="61">
        <f t="shared" si="21"/>
        <v>0</v>
      </c>
      <c r="U48" s="61">
        <f t="shared" si="21"/>
        <v>0</v>
      </c>
      <c r="V48" s="61">
        <f t="shared" si="21"/>
        <v>0</v>
      </c>
      <c r="W48" s="61">
        <f t="shared" si="21"/>
        <v>0.098</v>
      </c>
      <c r="X48" s="61">
        <f t="shared" si="21"/>
        <v>0</v>
      </c>
      <c r="Y48" s="61">
        <f t="shared" si="21"/>
        <v>0</v>
      </c>
      <c r="Z48" s="61">
        <f t="shared" si="21"/>
        <v>0</v>
      </c>
      <c r="AA48" s="61">
        <f t="shared" si="21"/>
        <v>0</v>
      </c>
      <c r="AB48" s="61">
        <f t="shared" si="21"/>
        <v>0</v>
      </c>
      <c r="AC48" s="61">
        <f t="shared" si="21"/>
        <v>0</v>
      </c>
      <c r="AD48" s="61">
        <f t="shared" si="21"/>
        <v>0</v>
      </c>
      <c r="AE48" s="113">
        <f t="shared" si="21"/>
        <v>0</v>
      </c>
      <c r="AF48" s="61">
        <f t="shared" si="21"/>
        <v>0</v>
      </c>
      <c r="AG48" s="61">
        <f t="shared" si="21"/>
        <v>0</v>
      </c>
      <c r="AH48" s="61">
        <f t="shared" si="21"/>
        <v>0</v>
      </c>
      <c r="AI48" s="61">
        <f t="shared" si="21"/>
        <v>0</v>
      </c>
      <c r="AJ48" s="157">
        <f t="shared" si="21"/>
        <v>0</v>
      </c>
      <c r="AK48" s="158"/>
      <c r="AL48" s="159"/>
    </row>
    <row r="49" ht="25.5" customHeight="1" spans="1:38">
      <c r="A49" s="52" t="s">
        <v>88</v>
      </c>
      <c r="B49" s="53"/>
      <c r="C49" s="54" t="s">
        <v>77</v>
      </c>
      <c r="D49" s="55"/>
      <c r="E49" s="56"/>
      <c r="F49" s="56"/>
      <c r="G49" s="57"/>
      <c r="H49" s="56"/>
      <c r="I49" s="56"/>
      <c r="J49" s="56"/>
      <c r="K49" s="56"/>
      <c r="L49" s="56">
        <v>7.2</v>
      </c>
      <c r="M49" s="56"/>
      <c r="N49" s="56"/>
      <c r="O49" s="56">
        <v>0.85</v>
      </c>
      <c r="P49" s="56">
        <v>7.5</v>
      </c>
      <c r="Q49" s="56"/>
      <c r="R49" s="56"/>
      <c r="S49" s="56"/>
      <c r="T49" s="56"/>
      <c r="U49" s="56"/>
      <c r="V49" s="56"/>
      <c r="W49" s="57">
        <v>7.2</v>
      </c>
      <c r="X49" s="57"/>
      <c r="Y49" s="56"/>
      <c r="Z49" s="56"/>
      <c r="AA49" s="56"/>
      <c r="AB49" s="56"/>
      <c r="AC49" s="56"/>
      <c r="AD49" s="56"/>
      <c r="AE49" s="112"/>
      <c r="AF49" s="56"/>
      <c r="AG49" s="56"/>
      <c r="AH49" s="56"/>
      <c r="AI49" s="56"/>
      <c r="AJ49" s="154"/>
      <c r="AK49" s="155">
        <f t="shared" ref="AK49" si="22">SUM(D50:AE50)</f>
        <v>0.15925</v>
      </c>
      <c r="AL49" s="156">
        <f>SUM(AF50:AJ50)</f>
        <v>0</v>
      </c>
    </row>
    <row r="50" ht="25.5" customHeight="1" spans="1:38">
      <c r="A50" s="58"/>
      <c r="B50" s="59"/>
      <c r="C50" s="54" t="s">
        <v>78</v>
      </c>
      <c r="D50" s="60">
        <f t="shared" ref="D50:G50" si="23">(D$24*D49)/1000</f>
        <v>0</v>
      </c>
      <c r="E50" s="61">
        <f t="shared" si="23"/>
        <v>0</v>
      </c>
      <c r="F50" s="61">
        <f t="shared" si="23"/>
        <v>0</v>
      </c>
      <c r="G50" s="61">
        <f t="shared" si="23"/>
        <v>0</v>
      </c>
      <c r="H50" s="61">
        <f t="shared" ref="H50:AJ50" si="24">(H$24*H49)/1000</f>
        <v>0</v>
      </c>
      <c r="I50" s="61">
        <f t="shared" si="24"/>
        <v>0</v>
      </c>
      <c r="J50" s="61">
        <f t="shared" si="24"/>
        <v>0</v>
      </c>
      <c r="K50" s="61">
        <f t="shared" si="24"/>
        <v>0</v>
      </c>
      <c r="L50" s="61">
        <f t="shared" si="24"/>
        <v>0.0504</v>
      </c>
      <c r="M50" s="61">
        <f t="shared" si="24"/>
        <v>0</v>
      </c>
      <c r="N50" s="61">
        <f t="shared" si="24"/>
        <v>0</v>
      </c>
      <c r="O50" s="61">
        <f t="shared" si="24"/>
        <v>0.00595</v>
      </c>
      <c r="P50" s="61">
        <f t="shared" si="24"/>
        <v>0.0525</v>
      </c>
      <c r="Q50" s="61">
        <f t="shared" si="24"/>
        <v>0</v>
      </c>
      <c r="R50" s="61">
        <f t="shared" si="24"/>
        <v>0</v>
      </c>
      <c r="S50" s="61">
        <f t="shared" si="24"/>
        <v>0</v>
      </c>
      <c r="T50" s="61">
        <f t="shared" si="24"/>
        <v>0</v>
      </c>
      <c r="U50" s="61">
        <f t="shared" si="24"/>
        <v>0</v>
      </c>
      <c r="V50" s="61">
        <f t="shared" si="24"/>
        <v>0</v>
      </c>
      <c r="W50" s="61">
        <f t="shared" si="24"/>
        <v>0.0504</v>
      </c>
      <c r="X50" s="61">
        <f t="shared" si="24"/>
        <v>0</v>
      </c>
      <c r="Y50" s="61">
        <f t="shared" si="24"/>
        <v>0</v>
      </c>
      <c r="Z50" s="61">
        <f t="shared" si="24"/>
        <v>0</v>
      </c>
      <c r="AA50" s="61">
        <f t="shared" si="24"/>
        <v>0</v>
      </c>
      <c r="AB50" s="61">
        <f t="shared" si="24"/>
        <v>0</v>
      </c>
      <c r="AC50" s="61">
        <f t="shared" si="24"/>
        <v>0</v>
      </c>
      <c r="AD50" s="61">
        <f t="shared" si="24"/>
        <v>0</v>
      </c>
      <c r="AE50" s="113">
        <f t="shared" si="24"/>
        <v>0</v>
      </c>
      <c r="AF50" s="61">
        <f t="shared" si="24"/>
        <v>0</v>
      </c>
      <c r="AG50" s="61">
        <f t="shared" si="24"/>
        <v>0</v>
      </c>
      <c r="AH50" s="61">
        <f t="shared" si="24"/>
        <v>0</v>
      </c>
      <c r="AI50" s="61">
        <f t="shared" si="24"/>
        <v>0</v>
      </c>
      <c r="AJ50" s="157">
        <f t="shared" si="24"/>
        <v>0</v>
      </c>
      <c r="AK50" s="158"/>
      <c r="AL50" s="159"/>
    </row>
    <row r="51" ht="27.75" customHeight="1" spans="1:38">
      <c r="A51" s="52" t="s">
        <v>89</v>
      </c>
      <c r="B51" s="53"/>
      <c r="C51" s="54" t="s">
        <v>77</v>
      </c>
      <c r="D51" s="55"/>
      <c r="E51" s="56"/>
      <c r="F51" s="56"/>
      <c r="G51" s="57"/>
      <c r="H51" s="56"/>
      <c r="I51" s="56"/>
      <c r="J51" s="56"/>
      <c r="K51" s="56"/>
      <c r="L51" s="56">
        <v>9.6</v>
      </c>
      <c r="M51" s="56"/>
      <c r="N51" s="56"/>
      <c r="O51" s="56">
        <v>1.88</v>
      </c>
      <c r="P51" s="56"/>
      <c r="Q51" s="56"/>
      <c r="R51" s="56"/>
      <c r="S51" s="56"/>
      <c r="T51" s="56"/>
      <c r="U51" s="56"/>
      <c r="V51" s="56"/>
      <c r="W51" s="57">
        <v>7.6</v>
      </c>
      <c r="X51" s="57"/>
      <c r="Y51" s="56"/>
      <c r="Z51" s="56"/>
      <c r="AA51" s="56"/>
      <c r="AB51" s="56"/>
      <c r="AC51" s="56"/>
      <c r="AD51" s="56"/>
      <c r="AE51" s="112"/>
      <c r="AF51" s="56"/>
      <c r="AG51" s="56"/>
      <c r="AH51" s="56"/>
      <c r="AI51" s="56"/>
      <c r="AJ51" s="154"/>
      <c r="AK51" s="155">
        <f t="shared" ref="AK51" si="25">SUM(D52:AE52)</f>
        <v>0.13356</v>
      </c>
      <c r="AL51" s="156">
        <f>SUM(AF52:AJ52)</f>
        <v>0</v>
      </c>
    </row>
    <row r="52" ht="31.5" customHeight="1" spans="1:38">
      <c r="A52" s="58"/>
      <c r="B52" s="59"/>
      <c r="C52" s="54" t="s">
        <v>78</v>
      </c>
      <c r="D52" s="60">
        <f t="shared" ref="D52:AJ52" si="26">(D$24*D51)/1000</f>
        <v>0</v>
      </c>
      <c r="E52" s="61">
        <f t="shared" si="26"/>
        <v>0</v>
      </c>
      <c r="F52" s="61">
        <f t="shared" si="26"/>
        <v>0</v>
      </c>
      <c r="G52" s="61">
        <f t="shared" si="26"/>
        <v>0</v>
      </c>
      <c r="H52" s="61">
        <f t="shared" si="26"/>
        <v>0</v>
      </c>
      <c r="I52" s="61">
        <f t="shared" si="26"/>
        <v>0</v>
      </c>
      <c r="J52" s="61">
        <f t="shared" si="26"/>
        <v>0</v>
      </c>
      <c r="K52" s="61">
        <f t="shared" si="26"/>
        <v>0</v>
      </c>
      <c r="L52" s="61">
        <f t="shared" si="26"/>
        <v>0.0672</v>
      </c>
      <c r="M52" s="61">
        <f t="shared" si="26"/>
        <v>0</v>
      </c>
      <c r="N52" s="61">
        <f t="shared" si="26"/>
        <v>0</v>
      </c>
      <c r="O52" s="61">
        <f t="shared" si="26"/>
        <v>0.01316</v>
      </c>
      <c r="P52" s="61">
        <f t="shared" si="26"/>
        <v>0</v>
      </c>
      <c r="Q52" s="61">
        <f t="shared" si="26"/>
        <v>0</v>
      </c>
      <c r="R52" s="61">
        <f t="shared" si="26"/>
        <v>0</v>
      </c>
      <c r="S52" s="61">
        <f t="shared" si="26"/>
        <v>0</v>
      </c>
      <c r="T52" s="61">
        <f t="shared" si="26"/>
        <v>0</v>
      </c>
      <c r="U52" s="61">
        <f t="shared" si="26"/>
        <v>0</v>
      </c>
      <c r="V52" s="61">
        <f t="shared" si="26"/>
        <v>0</v>
      </c>
      <c r="W52" s="61">
        <f t="shared" si="26"/>
        <v>0.0532</v>
      </c>
      <c r="X52" s="61">
        <f t="shared" si="26"/>
        <v>0</v>
      </c>
      <c r="Y52" s="61">
        <f t="shared" si="26"/>
        <v>0</v>
      </c>
      <c r="Z52" s="61">
        <f t="shared" si="26"/>
        <v>0</v>
      </c>
      <c r="AA52" s="61">
        <f t="shared" si="26"/>
        <v>0</v>
      </c>
      <c r="AB52" s="61">
        <f t="shared" si="26"/>
        <v>0</v>
      </c>
      <c r="AC52" s="61">
        <f t="shared" si="26"/>
        <v>0</v>
      </c>
      <c r="AD52" s="61">
        <f t="shared" si="26"/>
        <v>0</v>
      </c>
      <c r="AE52" s="113">
        <f t="shared" si="26"/>
        <v>0</v>
      </c>
      <c r="AF52" s="61">
        <f t="shared" si="26"/>
        <v>0</v>
      </c>
      <c r="AG52" s="61">
        <f t="shared" si="26"/>
        <v>0</v>
      </c>
      <c r="AH52" s="61">
        <f t="shared" si="26"/>
        <v>0</v>
      </c>
      <c r="AI52" s="61">
        <f t="shared" si="26"/>
        <v>0</v>
      </c>
      <c r="AJ52" s="157">
        <f t="shared" si="26"/>
        <v>0</v>
      </c>
      <c r="AK52" s="158"/>
      <c r="AL52" s="159"/>
    </row>
    <row r="53" ht="27.75" customHeight="1" spans="1:38">
      <c r="A53" s="52" t="s">
        <v>90</v>
      </c>
      <c r="B53" s="53"/>
      <c r="C53" s="54" t="s">
        <v>77</v>
      </c>
      <c r="D53" s="55"/>
      <c r="E53" s="56"/>
      <c r="F53" s="56"/>
      <c r="G53" s="57"/>
      <c r="H53" s="56"/>
      <c r="I53" s="56"/>
      <c r="J53" s="56"/>
      <c r="K53" s="56"/>
      <c r="L53" s="56"/>
      <c r="M53" s="56"/>
      <c r="N53" s="56"/>
      <c r="O53" s="56">
        <v>1.13</v>
      </c>
      <c r="P53" s="56"/>
      <c r="Q53" s="56"/>
      <c r="R53" s="56"/>
      <c r="S53" s="56"/>
      <c r="T53" s="56"/>
      <c r="U53" s="56"/>
      <c r="V53" s="56"/>
      <c r="W53" s="57"/>
      <c r="X53" s="57"/>
      <c r="Y53" s="56"/>
      <c r="Z53" s="56"/>
      <c r="AA53" s="56"/>
      <c r="AB53" s="56"/>
      <c r="AC53" s="56"/>
      <c r="AD53" s="56"/>
      <c r="AE53" s="112"/>
      <c r="AF53" s="56"/>
      <c r="AG53" s="56"/>
      <c r="AH53" s="56"/>
      <c r="AI53" s="56"/>
      <c r="AJ53" s="154"/>
      <c r="AK53" s="155">
        <f t="shared" ref="AK53" si="27">SUM(D54:AE54)</f>
        <v>0.00791</v>
      </c>
      <c r="AL53" s="156">
        <f>SUM(AF54:AJ54)</f>
        <v>0</v>
      </c>
    </row>
    <row r="54" ht="25.15" customHeight="1" spans="1:38">
      <c r="A54" s="58"/>
      <c r="B54" s="59"/>
      <c r="C54" s="54" t="s">
        <v>78</v>
      </c>
      <c r="D54" s="60">
        <f t="shared" ref="D54:AJ54" si="28">(D$24*D53)/1000</f>
        <v>0</v>
      </c>
      <c r="E54" s="61">
        <f t="shared" si="28"/>
        <v>0</v>
      </c>
      <c r="F54" s="61">
        <f t="shared" si="28"/>
        <v>0</v>
      </c>
      <c r="G54" s="61">
        <f t="shared" si="28"/>
        <v>0</v>
      </c>
      <c r="H54" s="61">
        <f t="shared" si="28"/>
        <v>0</v>
      </c>
      <c r="I54" s="61">
        <f t="shared" si="28"/>
        <v>0</v>
      </c>
      <c r="J54" s="61">
        <f t="shared" si="28"/>
        <v>0</v>
      </c>
      <c r="K54" s="61">
        <f t="shared" si="28"/>
        <v>0</v>
      </c>
      <c r="L54" s="61">
        <f t="shared" si="28"/>
        <v>0</v>
      </c>
      <c r="M54" s="61">
        <f t="shared" si="28"/>
        <v>0</v>
      </c>
      <c r="N54" s="61">
        <f t="shared" si="28"/>
        <v>0</v>
      </c>
      <c r="O54" s="61">
        <f t="shared" si="28"/>
        <v>0.00791</v>
      </c>
      <c r="P54" s="61">
        <f t="shared" si="28"/>
        <v>0</v>
      </c>
      <c r="Q54" s="61">
        <f t="shared" si="28"/>
        <v>0</v>
      </c>
      <c r="R54" s="61">
        <f t="shared" si="28"/>
        <v>0</v>
      </c>
      <c r="S54" s="61">
        <f t="shared" si="28"/>
        <v>0</v>
      </c>
      <c r="T54" s="61">
        <f t="shared" si="28"/>
        <v>0</v>
      </c>
      <c r="U54" s="61">
        <f t="shared" si="28"/>
        <v>0</v>
      </c>
      <c r="V54" s="61">
        <f t="shared" si="28"/>
        <v>0</v>
      </c>
      <c r="W54" s="61">
        <f t="shared" si="28"/>
        <v>0</v>
      </c>
      <c r="X54" s="61">
        <f t="shared" si="28"/>
        <v>0</v>
      </c>
      <c r="Y54" s="61">
        <f t="shared" si="28"/>
        <v>0</v>
      </c>
      <c r="Z54" s="61">
        <f t="shared" si="28"/>
        <v>0</v>
      </c>
      <c r="AA54" s="61">
        <f t="shared" si="28"/>
        <v>0</v>
      </c>
      <c r="AB54" s="61">
        <f t="shared" si="28"/>
        <v>0</v>
      </c>
      <c r="AC54" s="61">
        <f t="shared" si="28"/>
        <v>0</v>
      </c>
      <c r="AD54" s="61">
        <f t="shared" si="28"/>
        <v>0</v>
      </c>
      <c r="AE54" s="113">
        <f t="shared" si="28"/>
        <v>0</v>
      </c>
      <c r="AF54" s="61">
        <f t="shared" si="28"/>
        <v>0</v>
      </c>
      <c r="AG54" s="61">
        <f t="shared" si="28"/>
        <v>0</v>
      </c>
      <c r="AH54" s="61">
        <f t="shared" si="28"/>
        <v>0</v>
      </c>
      <c r="AI54" s="61">
        <f t="shared" si="28"/>
        <v>0</v>
      </c>
      <c r="AJ54" s="157">
        <f t="shared" si="28"/>
        <v>0</v>
      </c>
      <c r="AK54" s="158"/>
      <c r="AL54" s="159"/>
    </row>
    <row r="55" ht="24.6" spans="1:38">
      <c r="A55" s="52" t="s">
        <v>91</v>
      </c>
      <c r="B55" s="53"/>
      <c r="C55" s="54" t="s">
        <v>77</v>
      </c>
      <c r="D55" s="55"/>
      <c r="E55" s="56"/>
      <c r="F55" s="56"/>
      <c r="G55" s="57"/>
      <c r="H55" s="56"/>
      <c r="I55" s="56"/>
      <c r="J55" s="56"/>
      <c r="K55" s="56"/>
      <c r="L55" s="56"/>
      <c r="M55" s="56"/>
      <c r="N55" s="56"/>
      <c r="O55" s="56"/>
      <c r="P55" s="56">
        <v>79.7</v>
      </c>
      <c r="Q55" s="56"/>
      <c r="R55" s="56"/>
      <c r="S55" s="56"/>
      <c r="T55" s="56"/>
      <c r="U55" s="56"/>
      <c r="V55" s="56"/>
      <c r="W55" s="57"/>
      <c r="X55" s="57"/>
      <c r="Y55" s="56"/>
      <c r="Z55" s="56"/>
      <c r="AA55" s="56"/>
      <c r="AB55" s="56"/>
      <c r="AC55" s="56"/>
      <c r="AD55" s="56"/>
      <c r="AE55" s="112"/>
      <c r="AF55" s="56"/>
      <c r="AG55" s="56"/>
      <c r="AH55" s="56"/>
      <c r="AI55" s="56"/>
      <c r="AJ55" s="154"/>
      <c r="AK55" s="155">
        <f t="shared" ref="AK55" si="29">SUM(D56:AE56)</f>
        <v>0.5579</v>
      </c>
      <c r="AL55" s="156">
        <f>SUM(AF56:AJ56)</f>
        <v>0</v>
      </c>
    </row>
    <row r="56" ht="24.6" spans="1:39">
      <c r="A56" s="58"/>
      <c r="B56" s="59"/>
      <c r="C56" s="54" t="s">
        <v>78</v>
      </c>
      <c r="D56" s="60">
        <f t="shared" ref="D56:AJ56" si="30">(D$24*D55)/1000</f>
        <v>0</v>
      </c>
      <c r="E56" s="61">
        <f t="shared" si="30"/>
        <v>0</v>
      </c>
      <c r="F56" s="61">
        <f t="shared" si="30"/>
        <v>0</v>
      </c>
      <c r="G56" s="61">
        <f t="shared" si="30"/>
        <v>0</v>
      </c>
      <c r="H56" s="61">
        <f t="shared" si="30"/>
        <v>0</v>
      </c>
      <c r="I56" s="61">
        <f t="shared" si="30"/>
        <v>0</v>
      </c>
      <c r="J56" s="61">
        <f t="shared" si="30"/>
        <v>0</v>
      </c>
      <c r="K56" s="61">
        <f t="shared" si="30"/>
        <v>0</v>
      </c>
      <c r="L56" s="61">
        <f t="shared" si="30"/>
        <v>0</v>
      </c>
      <c r="M56" s="61">
        <f t="shared" si="30"/>
        <v>0</v>
      </c>
      <c r="N56" s="61">
        <f t="shared" si="30"/>
        <v>0</v>
      </c>
      <c r="O56" s="61">
        <f t="shared" si="30"/>
        <v>0</v>
      </c>
      <c r="P56" s="61">
        <f t="shared" si="30"/>
        <v>0.5579</v>
      </c>
      <c r="Q56" s="61">
        <f t="shared" si="30"/>
        <v>0</v>
      </c>
      <c r="R56" s="61">
        <f t="shared" si="30"/>
        <v>0</v>
      </c>
      <c r="S56" s="61">
        <f t="shared" si="30"/>
        <v>0</v>
      </c>
      <c r="T56" s="61">
        <f t="shared" si="30"/>
        <v>0</v>
      </c>
      <c r="U56" s="61">
        <f t="shared" si="30"/>
        <v>0</v>
      </c>
      <c r="V56" s="61">
        <f t="shared" si="30"/>
        <v>0</v>
      </c>
      <c r="W56" s="61">
        <f t="shared" si="30"/>
        <v>0</v>
      </c>
      <c r="X56" s="61">
        <f t="shared" si="30"/>
        <v>0</v>
      </c>
      <c r="Y56" s="61">
        <f t="shared" si="30"/>
        <v>0</v>
      </c>
      <c r="Z56" s="61">
        <f t="shared" si="30"/>
        <v>0</v>
      </c>
      <c r="AA56" s="61">
        <f t="shared" si="30"/>
        <v>0</v>
      </c>
      <c r="AB56" s="61">
        <f t="shared" si="30"/>
        <v>0</v>
      </c>
      <c r="AC56" s="61">
        <f t="shared" si="30"/>
        <v>0</v>
      </c>
      <c r="AD56" s="61">
        <f t="shared" si="30"/>
        <v>0</v>
      </c>
      <c r="AE56" s="113">
        <f t="shared" si="30"/>
        <v>0</v>
      </c>
      <c r="AF56" s="61">
        <f t="shared" si="30"/>
        <v>0</v>
      </c>
      <c r="AG56" s="61">
        <f t="shared" si="30"/>
        <v>0</v>
      </c>
      <c r="AH56" s="61">
        <f t="shared" si="30"/>
        <v>0</v>
      </c>
      <c r="AI56" s="61">
        <f t="shared" si="30"/>
        <v>0</v>
      </c>
      <c r="AJ56" s="157">
        <f t="shared" si="30"/>
        <v>0</v>
      </c>
      <c r="AK56" s="158"/>
      <c r="AL56" s="159"/>
      <c r="AM56" s="167"/>
    </row>
    <row r="57" ht="27" customHeight="1" spans="1:38">
      <c r="A57" s="52" t="s">
        <v>133</v>
      </c>
      <c r="B57" s="53"/>
      <c r="C57" s="54" t="s">
        <v>77</v>
      </c>
      <c r="D57" s="55"/>
      <c r="E57" s="56"/>
      <c r="F57" s="56"/>
      <c r="G57" s="57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7">
        <v>10</v>
      </c>
      <c r="X57" s="57"/>
      <c r="Y57" s="56"/>
      <c r="Z57" s="56"/>
      <c r="AA57" s="56"/>
      <c r="AB57" s="56"/>
      <c r="AC57" s="56"/>
      <c r="AD57" s="56"/>
      <c r="AE57" s="112"/>
      <c r="AF57" s="56"/>
      <c r="AG57" s="56"/>
      <c r="AH57" s="56"/>
      <c r="AI57" s="56"/>
      <c r="AJ57" s="154"/>
      <c r="AK57" s="155">
        <f>SUM(D58:AE58)</f>
        <v>0.07</v>
      </c>
      <c r="AL57" s="156">
        <f>SUM(AF58:AJ58)</f>
        <v>0</v>
      </c>
    </row>
    <row r="58" ht="25.5" customHeight="1" spans="1:38">
      <c r="A58" s="58"/>
      <c r="B58" s="59"/>
      <c r="C58" s="54" t="s">
        <v>78</v>
      </c>
      <c r="D58" s="60">
        <f t="shared" ref="D58:AJ62" si="31">(D$24*D57)/1000</f>
        <v>0</v>
      </c>
      <c r="E58" s="61">
        <f t="shared" si="31"/>
        <v>0</v>
      </c>
      <c r="F58" s="61">
        <f t="shared" si="31"/>
        <v>0</v>
      </c>
      <c r="G58" s="61">
        <f t="shared" si="31"/>
        <v>0</v>
      </c>
      <c r="H58" s="61">
        <f t="shared" si="31"/>
        <v>0</v>
      </c>
      <c r="I58" s="61">
        <f t="shared" si="31"/>
        <v>0</v>
      </c>
      <c r="J58" s="61">
        <f t="shared" si="31"/>
        <v>0</v>
      </c>
      <c r="K58" s="61">
        <f t="shared" si="31"/>
        <v>0</v>
      </c>
      <c r="L58" s="61">
        <f t="shared" si="31"/>
        <v>0</v>
      </c>
      <c r="M58" s="61">
        <f t="shared" si="31"/>
        <v>0</v>
      </c>
      <c r="N58" s="61">
        <f t="shared" si="31"/>
        <v>0</v>
      </c>
      <c r="O58" s="61">
        <f t="shared" si="31"/>
        <v>0</v>
      </c>
      <c r="P58" s="61">
        <f t="shared" si="31"/>
        <v>0</v>
      </c>
      <c r="Q58" s="61">
        <f t="shared" si="31"/>
        <v>0</v>
      </c>
      <c r="R58" s="61">
        <f t="shared" si="31"/>
        <v>0</v>
      </c>
      <c r="S58" s="61">
        <f t="shared" si="31"/>
        <v>0</v>
      </c>
      <c r="T58" s="61">
        <f t="shared" si="31"/>
        <v>0</v>
      </c>
      <c r="U58" s="61">
        <f t="shared" si="31"/>
        <v>0</v>
      </c>
      <c r="V58" s="61">
        <f t="shared" si="31"/>
        <v>0</v>
      </c>
      <c r="W58" s="61">
        <f t="shared" si="31"/>
        <v>0.07</v>
      </c>
      <c r="X58" s="61">
        <f t="shared" si="31"/>
        <v>0</v>
      </c>
      <c r="Y58" s="61">
        <f t="shared" si="31"/>
        <v>0</v>
      </c>
      <c r="Z58" s="61">
        <f t="shared" si="31"/>
        <v>0</v>
      </c>
      <c r="AA58" s="61">
        <f t="shared" si="31"/>
        <v>0</v>
      </c>
      <c r="AB58" s="61">
        <f t="shared" si="31"/>
        <v>0</v>
      </c>
      <c r="AC58" s="61">
        <f t="shared" si="31"/>
        <v>0</v>
      </c>
      <c r="AD58" s="61">
        <f t="shared" si="31"/>
        <v>0</v>
      </c>
      <c r="AE58" s="113">
        <f t="shared" si="31"/>
        <v>0</v>
      </c>
      <c r="AF58" s="61">
        <f t="shared" si="31"/>
        <v>0</v>
      </c>
      <c r="AG58" s="61">
        <f t="shared" si="31"/>
        <v>0</v>
      </c>
      <c r="AH58" s="61">
        <f t="shared" si="31"/>
        <v>0</v>
      </c>
      <c r="AI58" s="61">
        <f t="shared" si="31"/>
        <v>0</v>
      </c>
      <c r="AJ58" s="157">
        <f t="shared" si="31"/>
        <v>0</v>
      </c>
      <c r="AK58" s="158"/>
      <c r="AL58" s="159"/>
    </row>
    <row r="59" ht="27.75" customHeight="1" spans="1:38">
      <c r="A59" s="52" t="s">
        <v>93</v>
      </c>
      <c r="B59" s="53"/>
      <c r="C59" s="54" t="s">
        <v>77</v>
      </c>
      <c r="D59" s="55"/>
      <c r="E59" s="56"/>
      <c r="F59" s="56"/>
      <c r="G59" s="57"/>
      <c r="H59" s="56"/>
      <c r="I59" s="56"/>
      <c r="J59" s="56"/>
      <c r="K59" s="56"/>
      <c r="L59" s="56"/>
      <c r="M59" s="56"/>
      <c r="N59" s="56">
        <v>74</v>
      </c>
      <c r="O59" s="56"/>
      <c r="P59" s="56"/>
      <c r="Q59" s="56"/>
      <c r="R59" s="56"/>
      <c r="S59" s="56"/>
      <c r="T59" s="56"/>
      <c r="U59" s="56"/>
      <c r="V59" s="56"/>
      <c r="W59" s="57"/>
      <c r="X59" s="57"/>
      <c r="Y59" s="56"/>
      <c r="Z59" s="56"/>
      <c r="AA59" s="56"/>
      <c r="AB59" s="56"/>
      <c r="AC59" s="56"/>
      <c r="AD59" s="56"/>
      <c r="AE59" s="112"/>
      <c r="AF59" s="56"/>
      <c r="AG59" s="56"/>
      <c r="AH59" s="56"/>
      <c r="AI59" s="56"/>
      <c r="AJ59" s="154"/>
      <c r="AK59" s="155">
        <f>SUM(D60:AE60)</f>
        <v>0.518</v>
      </c>
      <c r="AL59" s="156">
        <f>SUM(AF60:AJ60)</f>
        <v>0</v>
      </c>
    </row>
    <row r="60" ht="31.9" customHeight="1" spans="1:39">
      <c r="A60" s="58"/>
      <c r="B60" s="59"/>
      <c r="C60" s="54" t="s">
        <v>78</v>
      </c>
      <c r="D60" s="60">
        <f t="shared" ref="D60:L60" si="32">(D$24*D59)/1000</f>
        <v>0</v>
      </c>
      <c r="E60" s="61">
        <f t="shared" si="32"/>
        <v>0</v>
      </c>
      <c r="F60" s="61">
        <f t="shared" si="32"/>
        <v>0</v>
      </c>
      <c r="G60" s="61">
        <f t="shared" si="32"/>
        <v>0</v>
      </c>
      <c r="H60" s="61">
        <f t="shared" si="32"/>
        <v>0</v>
      </c>
      <c r="I60" s="61">
        <f t="shared" si="32"/>
        <v>0</v>
      </c>
      <c r="J60" s="61">
        <f t="shared" si="32"/>
        <v>0</v>
      </c>
      <c r="K60" s="61">
        <f t="shared" si="32"/>
        <v>0</v>
      </c>
      <c r="L60" s="61">
        <f t="shared" si="32"/>
        <v>0</v>
      </c>
      <c r="M60" s="61">
        <f t="shared" si="31"/>
        <v>0</v>
      </c>
      <c r="N60" s="61">
        <f t="shared" si="31"/>
        <v>0.518</v>
      </c>
      <c r="O60" s="61">
        <f t="shared" si="31"/>
        <v>0</v>
      </c>
      <c r="P60" s="61">
        <f t="shared" si="31"/>
        <v>0</v>
      </c>
      <c r="Q60" s="61">
        <f t="shared" si="31"/>
        <v>0</v>
      </c>
      <c r="R60" s="61">
        <f t="shared" si="31"/>
        <v>0</v>
      </c>
      <c r="S60" s="61">
        <f t="shared" si="31"/>
        <v>0</v>
      </c>
      <c r="T60" s="61">
        <f t="shared" si="31"/>
        <v>0</v>
      </c>
      <c r="U60" s="61">
        <f t="shared" si="31"/>
        <v>0</v>
      </c>
      <c r="V60" s="61">
        <f t="shared" si="31"/>
        <v>0</v>
      </c>
      <c r="W60" s="61">
        <f t="shared" si="31"/>
        <v>0</v>
      </c>
      <c r="X60" s="61">
        <f t="shared" si="31"/>
        <v>0</v>
      </c>
      <c r="Y60" s="61">
        <f t="shared" si="31"/>
        <v>0</v>
      </c>
      <c r="Z60" s="61">
        <f t="shared" si="31"/>
        <v>0</v>
      </c>
      <c r="AA60" s="61">
        <f t="shared" si="31"/>
        <v>0</v>
      </c>
      <c r="AB60" s="61">
        <f t="shared" si="31"/>
        <v>0</v>
      </c>
      <c r="AC60" s="61">
        <f t="shared" si="31"/>
        <v>0</v>
      </c>
      <c r="AD60" s="61">
        <f t="shared" si="31"/>
        <v>0</v>
      </c>
      <c r="AE60" s="113">
        <f t="shared" si="31"/>
        <v>0</v>
      </c>
      <c r="AF60" s="61">
        <f t="shared" si="31"/>
        <v>0</v>
      </c>
      <c r="AG60" s="61">
        <f t="shared" si="31"/>
        <v>0</v>
      </c>
      <c r="AH60" s="61">
        <f t="shared" si="31"/>
        <v>0</v>
      </c>
      <c r="AI60" s="61">
        <f t="shared" si="31"/>
        <v>0</v>
      </c>
      <c r="AJ60" s="157">
        <f t="shared" si="31"/>
        <v>0</v>
      </c>
      <c r="AK60" s="158"/>
      <c r="AL60" s="159"/>
      <c r="AM60" s="12"/>
    </row>
    <row r="61" ht="24.6" spans="1:38">
      <c r="A61" s="52" t="s">
        <v>94</v>
      </c>
      <c r="B61" s="53"/>
      <c r="C61" s="54" t="s">
        <v>77</v>
      </c>
      <c r="D61" s="55"/>
      <c r="E61" s="56"/>
      <c r="F61" s="56"/>
      <c r="G61" s="57"/>
      <c r="H61" s="56"/>
      <c r="I61" s="56"/>
      <c r="J61" s="56"/>
      <c r="K61" s="56"/>
      <c r="L61" s="56">
        <v>12.15</v>
      </c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7"/>
      <c r="X61" s="57"/>
      <c r="Y61" s="56"/>
      <c r="Z61" s="56"/>
      <c r="AA61" s="56"/>
      <c r="AB61" s="56"/>
      <c r="AC61" s="56"/>
      <c r="AD61" s="56"/>
      <c r="AE61" s="112"/>
      <c r="AF61" s="56"/>
      <c r="AG61" s="56"/>
      <c r="AH61" s="56"/>
      <c r="AI61" s="56"/>
      <c r="AJ61" s="154"/>
      <c r="AK61" s="168">
        <f>SUM(D62:AE62)</f>
        <v>0.08505</v>
      </c>
      <c r="AL61" s="156">
        <f>SUM(AF62:AJ62)</f>
        <v>0</v>
      </c>
    </row>
    <row r="62" ht="24.6" spans="1:38">
      <c r="A62" s="58"/>
      <c r="B62" s="59"/>
      <c r="C62" s="54" t="s">
        <v>78</v>
      </c>
      <c r="D62" s="60">
        <f t="shared" ref="D62:O62" si="33">(D$24*D61)/1000</f>
        <v>0</v>
      </c>
      <c r="E62" s="61">
        <f t="shared" si="33"/>
        <v>0</v>
      </c>
      <c r="F62" s="61">
        <f t="shared" si="33"/>
        <v>0</v>
      </c>
      <c r="G62" s="61">
        <f t="shared" si="33"/>
        <v>0</v>
      </c>
      <c r="H62" s="61">
        <f t="shared" si="33"/>
        <v>0</v>
      </c>
      <c r="I62" s="61">
        <f t="shared" si="33"/>
        <v>0</v>
      </c>
      <c r="J62" s="61">
        <f t="shared" si="33"/>
        <v>0</v>
      </c>
      <c r="K62" s="61">
        <f t="shared" si="33"/>
        <v>0</v>
      </c>
      <c r="L62" s="61">
        <f t="shared" si="33"/>
        <v>0.08505</v>
      </c>
      <c r="M62" s="61">
        <f t="shared" si="33"/>
        <v>0</v>
      </c>
      <c r="N62" s="61">
        <f t="shared" si="33"/>
        <v>0</v>
      </c>
      <c r="O62" s="61">
        <f t="shared" si="33"/>
        <v>0</v>
      </c>
      <c r="P62" s="61">
        <f t="shared" si="31"/>
        <v>0</v>
      </c>
      <c r="Q62" s="61">
        <f t="shared" si="31"/>
        <v>0</v>
      </c>
      <c r="R62" s="61">
        <f t="shared" si="31"/>
        <v>0</v>
      </c>
      <c r="S62" s="61">
        <f t="shared" si="31"/>
        <v>0</v>
      </c>
      <c r="T62" s="61">
        <f t="shared" si="31"/>
        <v>0</v>
      </c>
      <c r="U62" s="61">
        <f t="shared" si="31"/>
        <v>0</v>
      </c>
      <c r="V62" s="61">
        <f t="shared" si="31"/>
        <v>0</v>
      </c>
      <c r="W62" s="61">
        <f t="shared" si="31"/>
        <v>0</v>
      </c>
      <c r="X62" s="61">
        <f t="shared" si="31"/>
        <v>0</v>
      </c>
      <c r="Y62" s="61">
        <f t="shared" si="31"/>
        <v>0</v>
      </c>
      <c r="Z62" s="61">
        <f t="shared" si="31"/>
        <v>0</v>
      </c>
      <c r="AA62" s="61">
        <f t="shared" si="31"/>
        <v>0</v>
      </c>
      <c r="AB62" s="61">
        <f t="shared" si="31"/>
        <v>0</v>
      </c>
      <c r="AC62" s="61">
        <f t="shared" si="31"/>
        <v>0</v>
      </c>
      <c r="AD62" s="61">
        <f t="shared" si="31"/>
        <v>0</v>
      </c>
      <c r="AE62" s="113">
        <f t="shared" si="31"/>
        <v>0</v>
      </c>
      <c r="AF62" s="61">
        <f t="shared" si="31"/>
        <v>0</v>
      </c>
      <c r="AG62" s="61">
        <f t="shared" si="31"/>
        <v>0</v>
      </c>
      <c r="AH62" s="61">
        <f t="shared" si="31"/>
        <v>0</v>
      </c>
      <c r="AI62" s="61">
        <f t="shared" si="31"/>
        <v>0</v>
      </c>
      <c r="AJ62" s="157">
        <f t="shared" si="31"/>
        <v>0</v>
      </c>
      <c r="AK62" s="169"/>
      <c r="AL62" s="159"/>
    </row>
    <row r="63" ht="27.75" customHeight="1" spans="1:38">
      <c r="A63" s="52" t="s">
        <v>95</v>
      </c>
      <c r="B63" s="53"/>
      <c r="C63" s="54" t="s">
        <v>77</v>
      </c>
      <c r="D63" s="55"/>
      <c r="E63" s="56"/>
      <c r="F63" s="56"/>
      <c r="G63" s="57"/>
      <c r="H63" s="56"/>
      <c r="I63" s="56"/>
      <c r="J63" s="56"/>
      <c r="K63" s="56"/>
      <c r="L63" s="56"/>
      <c r="M63" s="56">
        <v>47.6</v>
      </c>
      <c r="N63" s="56"/>
      <c r="O63" s="82"/>
      <c r="P63" s="56"/>
      <c r="Q63" s="56"/>
      <c r="R63" s="56"/>
      <c r="S63" s="56"/>
      <c r="T63" s="56"/>
      <c r="U63" s="56"/>
      <c r="V63" s="56"/>
      <c r="W63" s="57"/>
      <c r="X63" s="57"/>
      <c r="Y63" s="56"/>
      <c r="Z63" s="56"/>
      <c r="AA63" s="56"/>
      <c r="AB63" s="56"/>
      <c r="AC63" s="56"/>
      <c r="AD63" s="56"/>
      <c r="AE63" s="112"/>
      <c r="AF63" s="56"/>
      <c r="AG63" s="56"/>
      <c r="AH63" s="56"/>
      <c r="AI63" s="56"/>
      <c r="AJ63" s="154"/>
      <c r="AK63" s="170">
        <f>SUM(D64:AE64)</f>
        <v>0.3332</v>
      </c>
      <c r="AL63" s="156">
        <f>SUM(AF64:AJ64)</f>
        <v>0</v>
      </c>
    </row>
    <row r="64" ht="25.5" customHeight="1" spans="1:38">
      <c r="A64" s="58"/>
      <c r="B64" s="59"/>
      <c r="C64" s="54" t="s">
        <v>78</v>
      </c>
      <c r="D64" s="60">
        <f t="shared" ref="D64:AJ78" si="34">(D$24*D63)/1000</f>
        <v>0</v>
      </c>
      <c r="E64" s="61">
        <f t="shared" si="34"/>
        <v>0</v>
      </c>
      <c r="F64" s="61">
        <f t="shared" si="34"/>
        <v>0</v>
      </c>
      <c r="G64" s="61">
        <f t="shared" si="34"/>
        <v>0</v>
      </c>
      <c r="H64" s="61">
        <f t="shared" si="34"/>
        <v>0</v>
      </c>
      <c r="I64" s="61">
        <f t="shared" si="34"/>
        <v>0</v>
      </c>
      <c r="J64" s="61">
        <f t="shared" si="34"/>
        <v>0</v>
      </c>
      <c r="K64" s="61">
        <f t="shared" si="34"/>
        <v>0</v>
      </c>
      <c r="L64" s="61">
        <f t="shared" si="34"/>
        <v>0</v>
      </c>
      <c r="M64" s="61">
        <f t="shared" si="34"/>
        <v>0.3332</v>
      </c>
      <c r="N64" s="61">
        <f t="shared" si="34"/>
        <v>0</v>
      </c>
      <c r="O64" s="61">
        <f t="shared" si="34"/>
        <v>0</v>
      </c>
      <c r="P64" s="61">
        <f t="shared" si="34"/>
        <v>0</v>
      </c>
      <c r="Q64" s="61">
        <f t="shared" si="34"/>
        <v>0</v>
      </c>
      <c r="R64" s="61">
        <f t="shared" si="34"/>
        <v>0</v>
      </c>
      <c r="S64" s="61">
        <f t="shared" si="34"/>
        <v>0</v>
      </c>
      <c r="T64" s="61">
        <f t="shared" si="34"/>
        <v>0</v>
      </c>
      <c r="U64" s="61">
        <f t="shared" si="34"/>
        <v>0</v>
      </c>
      <c r="V64" s="61">
        <f t="shared" si="34"/>
        <v>0</v>
      </c>
      <c r="W64" s="61">
        <f t="shared" si="34"/>
        <v>0</v>
      </c>
      <c r="X64" s="61">
        <f t="shared" si="34"/>
        <v>0</v>
      </c>
      <c r="Y64" s="61">
        <f t="shared" si="34"/>
        <v>0</v>
      </c>
      <c r="Z64" s="61">
        <f t="shared" si="34"/>
        <v>0</v>
      </c>
      <c r="AA64" s="61">
        <f t="shared" si="34"/>
        <v>0</v>
      </c>
      <c r="AB64" s="61">
        <f t="shared" si="34"/>
        <v>0</v>
      </c>
      <c r="AC64" s="61">
        <f t="shared" si="34"/>
        <v>0</v>
      </c>
      <c r="AD64" s="61">
        <f t="shared" si="34"/>
        <v>0</v>
      </c>
      <c r="AE64" s="113">
        <f t="shared" si="34"/>
        <v>0</v>
      </c>
      <c r="AF64" s="61">
        <f t="shared" si="34"/>
        <v>0</v>
      </c>
      <c r="AG64" s="61">
        <f t="shared" si="34"/>
        <v>0</v>
      </c>
      <c r="AH64" s="61">
        <f t="shared" si="34"/>
        <v>0</v>
      </c>
      <c r="AI64" s="61">
        <f t="shared" si="34"/>
        <v>0</v>
      </c>
      <c r="AJ64" s="157">
        <f t="shared" si="34"/>
        <v>0</v>
      </c>
      <c r="AK64" s="171"/>
      <c r="AL64" s="159"/>
    </row>
    <row r="65" ht="24.6" spans="1:38">
      <c r="A65" s="52" t="s">
        <v>45</v>
      </c>
      <c r="B65" s="53"/>
      <c r="C65" s="54" t="s">
        <v>77</v>
      </c>
      <c r="D65" s="55"/>
      <c r="E65" s="56"/>
      <c r="F65" s="56"/>
      <c r="G65" s="57"/>
      <c r="H65" s="56"/>
      <c r="I65" s="56">
        <v>114</v>
      </c>
      <c r="J65" s="56"/>
      <c r="K65" s="56"/>
      <c r="L65" s="56"/>
      <c r="M65" s="56"/>
      <c r="N65" s="56"/>
      <c r="O65" s="82"/>
      <c r="P65" s="56"/>
      <c r="Q65" s="56"/>
      <c r="R65" s="56"/>
      <c r="S65" s="56"/>
      <c r="T65" s="56"/>
      <c r="U65" s="56"/>
      <c r="V65" s="56"/>
      <c r="W65" s="57"/>
      <c r="X65" s="57"/>
      <c r="Y65" s="56"/>
      <c r="Z65" s="56"/>
      <c r="AA65" s="56"/>
      <c r="AB65" s="56"/>
      <c r="AC65" s="56"/>
      <c r="AD65" s="56"/>
      <c r="AE65" s="112"/>
      <c r="AF65" s="56"/>
      <c r="AG65" s="56"/>
      <c r="AH65" s="56"/>
      <c r="AI65" s="56"/>
      <c r="AJ65" s="154"/>
      <c r="AK65" s="170">
        <f>SUM(D66:AE66)</f>
        <v>0.798</v>
      </c>
      <c r="AL65" s="156">
        <f>SUM(AF66:AJ66)</f>
        <v>0</v>
      </c>
    </row>
    <row r="66" ht="24.6" spans="1:38">
      <c r="A66" s="58"/>
      <c r="B66" s="59"/>
      <c r="C66" s="54" t="s">
        <v>78</v>
      </c>
      <c r="D66" s="60">
        <f t="shared" ref="D66:AJ66" si="35">(D$24*D65)/1000</f>
        <v>0</v>
      </c>
      <c r="E66" s="61">
        <f t="shared" si="35"/>
        <v>0</v>
      </c>
      <c r="F66" s="61">
        <f t="shared" si="35"/>
        <v>0</v>
      </c>
      <c r="G66" s="61">
        <f t="shared" si="35"/>
        <v>0</v>
      </c>
      <c r="H66" s="61">
        <f t="shared" si="35"/>
        <v>0</v>
      </c>
      <c r="I66" s="61">
        <f t="shared" si="35"/>
        <v>0.798</v>
      </c>
      <c r="J66" s="61">
        <f t="shared" si="35"/>
        <v>0</v>
      </c>
      <c r="K66" s="61">
        <f t="shared" si="35"/>
        <v>0</v>
      </c>
      <c r="L66" s="61">
        <f t="shared" si="35"/>
        <v>0</v>
      </c>
      <c r="M66" s="61">
        <f t="shared" si="35"/>
        <v>0</v>
      </c>
      <c r="N66" s="61">
        <f t="shared" si="35"/>
        <v>0</v>
      </c>
      <c r="O66" s="61">
        <f t="shared" si="35"/>
        <v>0</v>
      </c>
      <c r="P66" s="61">
        <f t="shared" si="35"/>
        <v>0</v>
      </c>
      <c r="Q66" s="61">
        <f t="shared" si="35"/>
        <v>0</v>
      </c>
      <c r="R66" s="61">
        <f t="shared" si="35"/>
        <v>0</v>
      </c>
      <c r="S66" s="61">
        <f t="shared" si="35"/>
        <v>0</v>
      </c>
      <c r="T66" s="61">
        <f t="shared" si="35"/>
        <v>0</v>
      </c>
      <c r="U66" s="61">
        <f t="shared" si="35"/>
        <v>0</v>
      </c>
      <c r="V66" s="61">
        <f t="shared" si="35"/>
        <v>0</v>
      </c>
      <c r="W66" s="61">
        <f t="shared" si="35"/>
        <v>0</v>
      </c>
      <c r="X66" s="61">
        <f t="shared" si="35"/>
        <v>0</v>
      </c>
      <c r="Y66" s="61">
        <f t="shared" si="35"/>
        <v>0</v>
      </c>
      <c r="Z66" s="61">
        <f t="shared" si="35"/>
        <v>0</v>
      </c>
      <c r="AA66" s="61">
        <f t="shared" si="35"/>
        <v>0</v>
      </c>
      <c r="AB66" s="61">
        <f t="shared" si="35"/>
        <v>0</v>
      </c>
      <c r="AC66" s="61">
        <f t="shared" si="35"/>
        <v>0</v>
      </c>
      <c r="AD66" s="61">
        <f t="shared" si="35"/>
        <v>0</v>
      </c>
      <c r="AE66" s="113">
        <f t="shared" si="35"/>
        <v>0</v>
      </c>
      <c r="AF66" s="61">
        <f t="shared" si="35"/>
        <v>0</v>
      </c>
      <c r="AG66" s="61">
        <f t="shared" si="35"/>
        <v>0</v>
      </c>
      <c r="AH66" s="61">
        <f t="shared" si="35"/>
        <v>0</v>
      </c>
      <c r="AI66" s="61">
        <f t="shared" si="35"/>
        <v>0</v>
      </c>
      <c r="AJ66" s="157">
        <f t="shared" si="35"/>
        <v>0</v>
      </c>
      <c r="AK66" s="171"/>
      <c r="AL66" s="159"/>
    </row>
    <row r="67" ht="27" customHeight="1" spans="1:38">
      <c r="A67" s="52" t="s">
        <v>96</v>
      </c>
      <c r="B67" s="53"/>
      <c r="C67" s="54" t="s">
        <v>77</v>
      </c>
      <c r="D67" s="55"/>
      <c r="E67" s="56"/>
      <c r="F67" s="56"/>
      <c r="G67" s="57"/>
      <c r="H67" s="56"/>
      <c r="I67" s="56"/>
      <c r="J67" s="56"/>
      <c r="K67" s="56"/>
      <c r="L67" s="56"/>
      <c r="M67" s="56"/>
      <c r="N67" s="56"/>
      <c r="O67" s="82">
        <v>3.75</v>
      </c>
      <c r="P67" s="56"/>
      <c r="Q67" s="56"/>
      <c r="R67" s="56"/>
      <c r="S67" s="56"/>
      <c r="T67" s="56"/>
      <c r="U67" s="56"/>
      <c r="V67" s="56"/>
      <c r="W67" s="57"/>
      <c r="X67" s="57"/>
      <c r="Y67" s="56"/>
      <c r="Z67" s="56"/>
      <c r="AA67" s="56"/>
      <c r="AB67" s="56"/>
      <c r="AC67" s="56"/>
      <c r="AD67" s="56"/>
      <c r="AE67" s="112"/>
      <c r="AF67" s="56"/>
      <c r="AG67" s="56"/>
      <c r="AH67" s="56"/>
      <c r="AI67" s="56"/>
      <c r="AJ67" s="154"/>
      <c r="AK67" s="170">
        <f>SUM(D68:AE68)</f>
        <v>0.02625</v>
      </c>
      <c r="AL67" s="156">
        <f>SUM(AF68:AJ68)</f>
        <v>0</v>
      </c>
    </row>
    <row r="68" ht="23.45" customHeight="1" spans="1:38">
      <c r="A68" s="58"/>
      <c r="B68" s="59"/>
      <c r="C68" s="54" t="s">
        <v>78</v>
      </c>
      <c r="D68" s="60">
        <f t="shared" ref="D68:AJ68" si="36">(D$24*D67)/1000</f>
        <v>0</v>
      </c>
      <c r="E68" s="61">
        <f t="shared" si="36"/>
        <v>0</v>
      </c>
      <c r="F68" s="61">
        <f t="shared" si="36"/>
        <v>0</v>
      </c>
      <c r="G68" s="61">
        <f t="shared" si="36"/>
        <v>0</v>
      </c>
      <c r="H68" s="61">
        <f t="shared" si="36"/>
        <v>0</v>
      </c>
      <c r="I68" s="61">
        <f t="shared" si="36"/>
        <v>0</v>
      </c>
      <c r="J68" s="61">
        <f t="shared" si="36"/>
        <v>0</v>
      </c>
      <c r="K68" s="61">
        <f t="shared" si="36"/>
        <v>0</v>
      </c>
      <c r="L68" s="61">
        <f t="shared" si="36"/>
        <v>0</v>
      </c>
      <c r="M68" s="61">
        <f t="shared" si="36"/>
        <v>0</v>
      </c>
      <c r="N68" s="61">
        <f t="shared" si="36"/>
        <v>0</v>
      </c>
      <c r="O68" s="61">
        <f t="shared" si="36"/>
        <v>0.02625</v>
      </c>
      <c r="P68" s="61">
        <f t="shared" si="36"/>
        <v>0</v>
      </c>
      <c r="Q68" s="61">
        <f t="shared" si="36"/>
        <v>0</v>
      </c>
      <c r="R68" s="61">
        <f t="shared" si="36"/>
        <v>0</v>
      </c>
      <c r="S68" s="61">
        <f t="shared" si="36"/>
        <v>0</v>
      </c>
      <c r="T68" s="61">
        <f t="shared" si="36"/>
        <v>0</v>
      </c>
      <c r="U68" s="61">
        <f t="shared" si="36"/>
        <v>0</v>
      </c>
      <c r="V68" s="61">
        <f t="shared" si="36"/>
        <v>0</v>
      </c>
      <c r="W68" s="61">
        <f t="shared" si="36"/>
        <v>0</v>
      </c>
      <c r="X68" s="61">
        <f t="shared" si="36"/>
        <v>0</v>
      </c>
      <c r="Y68" s="61">
        <f t="shared" si="36"/>
        <v>0</v>
      </c>
      <c r="Z68" s="61">
        <f t="shared" si="36"/>
        <v>0</v>
      </c>
      <c r="AA68" s="61">
        <f t="shared" si="36"/>
        <v>0</v>
      </c>
      <c r="AB68" s="61">
        <f t="shared" si="36"/>
        <v>0</v>
      </c>
      <c r="AC68" s="61">
        <f t="shared" si="36"/>
        <v>0</v>
      </c>
      <c r="AD68" s="61">
        <f t="shared" si="36"/>
        <v>0</v>
      </c>
      <c r="AE68" s="113">
        <f t="shared" si="36"/>
        <v>0</v>
      </c>
      <c r="AF68" s="61">
        <f t="shared" si="36"/>
        <v>0</v>
      </c>
      <c r="AG68" s="61">
        <f t="shared" si="36"/>
        <v>0</v>
      </c>
      <c r="AH68" s="61">
        <f t="shared" si="36"/>
        <v>0</v>
      </c>
      <c r="AI68" s="61">
        <f t="shared" si="36"/>
        <v>0</v>
      </c>
      <c r="AJ68" s="157">
        <f t="shared" si="36"/>
        <v>0</v>
      </c>
      <c r="AK68" s="171"/>
      <c r="AL68" s="159"/>
    </row>
    <row r="69" ht="27" customHeight="1" spans="1:38">
      <c r="A69" s="52" t="s">
        <v>97</v>
      </c>
      <c r="B69" s="53"/>
      <c r="C69" s="54" t="s">
        <v>77</v>
      </c>
      <c r="D69" s="55"/>
      <c r="E69" s="56"/>
      <c r="F69" s="56"/>
      <c r="G69" s="57"/>
      <c r="H69" s="56"/>
      <c r="I69" s="56"/>
      <c r="J69" s="56"/>
      <c r="K69" s="56"/>
      <c r="L69" s="56"/>
      <c r="M69" s="56"/>
      <c r="N69" s="56"/>
      <c r="O69" s="82"/>
      <c r="P69" s="56"/>
      <c r="Q69" s="56">
        <v>5.25</v>
      </c>
      <c r="R69" s="56"/>
      <c r="S69" s="56"/>
      <c r="T69" s="56"/>
      <c r="U69" s="56"/>
      <c r="V69" s="56"/>
      <c r="W69" s="57"/>
      <c r="X69" s="57"/>
      <c r="Y69" s="56"/>
      <c r="Z69" s="56"/>
      <c r="AA69" s="56"/>
      <c r="AB69" s="56"/>
      <c r="AC69" s="56"/>
      <c r="AD69" s="56"/>
      <c r="AE69" s="112"/>
      <c r="AF69" s="56"/>
      <c r="AG69" s="56"/>
      <c r="AH69" s="56"/>
      <c r="AI69" s="56"/>
      <c r="AJ69" s="154"/>
      <c r="AK69" s="170">
        <f>SUM(D70:AE70)</f>
        <v>0.03675</v>
      </c>
      <c r="AL69" s="156">
        <f>SUM(AF70:AJ70)</f>
        <v>0</v>
      </c>
    </row>
    <row r="70" ht="23.45" customHeight="1" spans="1:38">
      <c r="A70" s="58"/>
      <c r="B70" s="59"/>
      <c r="C70" s="54" t="s">
        <v>78</v>
      </c>
      <c r="D70" s="60">
        <f t="shared" ref="D70:AJ70" si="37">(D$24*D69)/1000</f>
        <v>0</v>
      </c>
      <c r="E70" s="61">
        <f t="shared" si="37"/>
        <v>0</v>
      </c>
      <c r="F70" s="61">
        <f t="shared" si="37"/>
        <v>0</v>
      </c>
      <c r="G70" s="61">
        <f t="shared" si="37"/>
        <v>0</v>
      </c>
      <c r="H70" s="61">
        <f t="shared" si="37"/>
        <v>0</v>
      </c>
      <c r="I70" s="61">
        <f t="shared" si="37"/>
        <v>0</v>
      </c>
      <c r="J70" s="61">
        <f t="shared" si="37"/>
        <v>0</v>
      </c>
      <c r="K70" s="61">
        <f t="shared" si="37"/>
        <v>0</v>
      </c>
      <c r="L70" s="61">
        <f t="shared" si="37"/>
        <v>0</v>
      </c>
      <c r="M70" s="61">
        <f t="shared" si="37"/>
        <v>0</v>
      </c>
      <c r="N70" s="61">
        <f t="shared" si="37"/>
        <v>0</v>
      </c>
      <c r="O70" s="61">
        <f t="shared" si="37"/>
        <v>0</v>
      </c>
      <c r="P70" s="61">
        <f t="shared" si="37"/>
        <v>0</v>
      </c>
      <c r="Q70" s="61">
        <f t="shared" si="37"/>
        <v>0.03675</v>
      </c>
      <c r="R70" s="61">
        <f t="shared" si="37"/>
        <v>0</v>
      </c>
      <c r="S70" s="61">
        <f t="shared" si="37"/>
        <v>0</v>
      </c>
      <c r="T70" s="61">
        <f t="shared" si="37"/>
        <v>0</v>
      </c>
      <c r="U70" s="61">
        <f t="shared" si="37"/>
        <v>0</v>
      </c>
      <c r="V70" s="61">
        <f t="shared" si="37"/>
        <v>0</v>
      </c>
      <c r="W70" s="61">
        <f t="shared" si="37"/>
        <v>0</v>
      </c>
      <c r="X70" s="61">
        <f t="shared" si="37"/>
        <v>0</v>
      </c>
      <c r="Y70" s="61">
        <f t="shared" si="37"/>
        <v>0</v>
      </c>
      <c r="Z70" s="61">
        <f t="shared" si="37"/>
        <v>0</v>
      </c>
      <c r="AA70" s="61">
        <f t="shared" si="37"/>
        <v>0</v>
      </c>
      <c r="AB70" s="61">
        <f t="shared" si="37"/>
        <v>0</v>
      </c>
      <c r="AC70" s="61">
        <f t="shared" si="37"/>
        <v>0</v>
      </c>
      <c r="AD70" s="61">
        <f t="shared" si="37"/>
        <v>0</v>
      </c>
      <c r="AE70" s="113">
        <f t="shared" si="37"/>
        <v>0</v>
      </c>
      <c r="AF70" s="61">
        <f t="shared" si="37"/>
        <v>0</v>
      </c>
      <c r="AG70" s="61">
        <f t="shared" si="37"/>
        <v>0</v>
      </c>
      <c r="AH70" s="61">
        <f t="shared" si="37"/>
        <v>0</v>
      </c>
      <c r="AI70" s="61">
        <f t="shared" si="37"/>
        <v>0</v>
      </c>
      <c r="AJ70" s="157">
        <f t="shared" si="37"/>
        <v>0</v>
      </c>
      <c r="AK70" s="171"/>
      <c r="AL70" s="159"/>
    </row>
    <row r="71" ht="24.6" spans="1:38">
      <c r="A71" s="52" t="s">
        <v>101</v>
      </c>
      <c r="B71" s="53"/>
      <c r="C71" s="54" t="s">
        <v>77</v>
      </c>
      <c r="D71" s="55"/>
      <c r="E71" s="56"/>
      <c r="F71" s="56"/>
      <c r="G71" s="57"/>
      <c r="H71" s="56"/>
      <c r="I71" s="56"/>
      <c r="J71" s="56"/>
      <c r="K71" s="56"/>
      <c r="L71" s="56"/>
      <c r="M71" s="56"/>
      <c r="N71" s="56"/>
      <c r="O71" s="82"/>
      <c r="P71" s="56"/>
      <c r="Q71" s="56"/>
      <c r="R71" s="56"/>
      <c r="S71" s="56"/>
      <c r="T71" s="56"/>
      <c r="U71" s="56"/>
      <c r="V71" s="56"/>
      <c r="W71" s="57"/>
      <c r="X71" s="57">
        <v>4</v>
      </c>
      <c r="Y71" s="56"/>
      <c r="Z71" s="56"/>
      <c r="AA71" s="56"/>
      <c r="AB71" s="56"/>
      <c r="AC71" s="56"/>
      <c r="AD71" s="56"/>
      <c r="AE71" s="112"/>
      <c r="AF71" s="56"/>
      <c r="AG71" s="56"/>
      <c r="AH71" s="56"/>
      <c r="AI71" s="56"/>
      <c r="AJ71" s="154"/>
      <c r="AK71" s="170">
        <f>SUM(D72:AE72)</f>
        <v>0.028</v>
      </c>
      <c r="AL71" s="156">
        <f>SUM(AF72:AJ72)</f>
        <v>0</v>
      </c>
    </row>
    <row r="72" ht="24.6" spans="1:39">
      <c r="A72" s="58"/>
      <c r="B72" s="59"/>
      <c r="C72" s="54" t="s">
        <v>78</v>
      </c>
      <c r="D72" s="60">
        <f t="shared" ref="D72:AJ72" si="38">(D$24*D71)/1000</f>
        <v>0</v>
      </c>
      <c r="E72" s="61">
        <f t="shared" si="38"/>
        <v>0</v>
      </c>
      <c r="F72" s="61">
        <f t="shared" si="38"/>
        <v>0</v>
      </c>
      <c r="G72" s="61">
        <f t="shared" si="38"/>
        <v>0</v>
      </c>
      <c r="H72" s="61">
        <f t="shared" si="38"/>
        <v>0</v>
      </c>
      <c r="I72" s="61">
        <f t="shared" si="38"/>
        <v>0</v>
      </c>
      <c r="J72" s="61">
        <f t="shared" si="38"/>
        <v>0</v>
      </c>
      <c r="K72" s="61">
        <f t="shared" si="38"/>
        <v>0</v>
      </c>
      <c r="L72" s="61">
        <f t="shared" si="38"/>
        <v>0</v>
      </c>
      <c r="M72" s="61">
        <f t="shared" si="38"/>
        <v>0</v>
      </c>
      <c r="N72" s="61">
        <f t="shared" si="38"/>
        <v>0</v>
      </c>
      <c r="O72" s="61">
        <f t="shared" si="38"/>
        <v>0</v>
      </c>
      <c r="P72" s="61">
        <f t="shared" si="38"/>
        <v>0</v>
      </c>
      <c r="Q72" s="61">
        <f t="shared" si="38"/>
        <v>0</v>
      </c>
      <c r="R72" s="61">
        <f t="shared" si="38"/>
        <v>0</v>
      </c>
      <c r="S72" s="61">
        <f t="shared" si="38"/>
        <v>0</v>
      </c>
      <c r="T72" s="61">
        <f t="shared" si="38"/>
        <v>0</v>
      </c>
      <c r="U72" s="61">
        <f t="shared" si="38"/>
        <v>0</v>
      </c>
      <c r="V72" s="61">
        <f t="shared" si="38"/>
        <v>0</v>
      </c>
      <c r="W72" s="61">
        <f t="shared" si="38"/>
        <v>0</v>
      </c>
      <c r="X72" s="61">
        <f t="shared" si="38"/>
        <v>0.028</v>
      </c>
      <c r="Y72" s="61">
        <f t="shared" si="38"/>
        <v>0</v>
      </c>
      <c r="Z72" s="61">
        <f t="shared" si="38"/>
        <v>0</v>
      </c>
      <c r="AA72" s="61">
        <f t="shared" si="38"/>
        <v>0</v>
      </c>
      <c r="AB72" s="61">
        <f t="shared" si="38"/>
        <v>0</v>
      </c>
      <c r="AC72" s="61">
        <f t="shared" si="38"/>
        <v>0</v>
      </c>
      <c r="AD72" s="61">
        <f t="shared" si="38"/>
        <v>0</v>
      </c>
      <c r="AE72" s="113">
        <f t="shared" si="38"/>
        <v>0</v>
      </c>
      <c r="AF72" s="61">
        <f t="shared" si="38"/>
        <v>0</v>
      </c>
      <c r="AG72" s="61">
        <f t="shared" si="38"/>
        <v>0</v>
      </c>
      <c r="AH72" s="61">
        <f t="shared" si="38"/>
        <v>0</v>
      </c>
      <c r="AI72" s="61">
        <f t="shared" si="38"/>
        <v>0</v>
      </c>
      <c r="AJ72" s="157">
        <f t="shared" si="38"/>
        <v>0</v>
      </c>
      <c r="AK72" s="171"/>
      <c r="AL72" s="159"/>
      <c r="AM72" s="202"/>
    </row>
    <row r="73" ht="24.6" spans="1:38">
      <c r="A73" s="52" t="s">
        <v>81</v>
      </c>
      <c r="B73" s="53"/>
      <c r="C73" s="54" t="s">
        <v>77</v>
      </c>
      <c r="D73" s="55"/>
      <c r="E73" s="56"/>
      <c r="F73" s="56"/>
      <c r="G73" s="57"/>
      <c r="H73" s="56"/>
      <c r="I73" s="56"/>
      <c r="J73" s="56"/>
      <c r="K73" s="56"/>
      <c r="L73" s="56"/>
      <c r="M73" s="56"/>
      <c r="N73" s="56"/>
      <c r="O73" s="82"/>
      <c r="P73" s="56"/>
      <c r="Q73" s="56">
        <v>18</v>
      </c>
      <c r="R73" s="56"/>
      <c r="S73" s="56"/>
      <c r="T73" s="56"/>
      <c r="U73" s="56"/>
      <c r="V73" s="56"/>
      <c r="W73" s="57"/>
      <c r="X73" s="57"/>
      <c r="Y73" s="56"/>
      <c r="Z73" s="56"/>
      <c r="AA73" s="56"/>
      <c r="AB73" s="56"/>
      <c r="AC73" s="56"/>
      <c r="AD73" s="56"/>
      <c r="AE73" s="112"/>
      <c r="AF73" s="56"/>
      <c r="AG73" s="56"/>
      <c r="AH73" s="56"/>
      <c r="AI73" s="56"/>
      <c r="AJ73" s="154"/>
      <c r="AK73" s="170">
        <f>SUM(D74:AE74)</f>
        <v>0.126</v>
      </c>
      <c r="AL73" s="156">
        <f>SUM(AF74:AJ74)</f>
        <v>0</v>
      </c>
    </row>
    <row r="74" ht="24.6" spans="1:39">
      <c r="A74" s="58"/>
      <c r="B74" s="59"/>
      <c r="C74" s="54" t="s">
        <v>78</v>
      </c>
      <c r="D74" s="60">
        <f t="shared" ref="D74:L74" si="39">(D$24*D73)/1000</f>
        <v>0</v>
      </c>
      <c r="E74" s="61">
        <f t="shared" si="39"/>
        <v>0</v>
      </c>
      <c r="F74" s="61">
        <f t="shared" si="39"/>
        <v>0</v>
      </c>
      <c r="G74" s="61">
        <f t="shared" si="39"/>
        <v>0</v>
      </c>
      <c r="H74" s="61">
        <f t="shared" si="39"/>
        <v>0</v>
      </c>
      <c r="I74" s="61">
        <f t="shared" si="39"/>
        <v>0</v>
      </c>
      <c r="J74" s="61">
        <f t="shared" si="39"/>
        <v>0</v>
      </c>
      <c r="K74" s="61">
        <f t="shared" si="39"/>
        <v>0</v>
      </c>
      <c r="L74" s="61">
        <f t="shared" si="39"/>
        <v>0</v>
      </c>
      <c r="M74" s="61">
        <f t="shared" si="34"/>
        <v>0</v>
      </c>
      <c r="N74" s="61">
        <f t="shared" si="34"/>
        <v>0</v>
      </c>
      <c r="O74" s="61">
        <f t="shared" si="34"/>
        <v>0</v>
      </c>
      <c r="P74" s="61">
        <f t="shared" si="34"/>
        <v>0</v>
      </c>
      <c r="Q74" s="61">
        <f t="shared" si="34"/>
        <v>0.126</v>
      </c>
      <c r="R74" s="61">
        <f t="shared" si="34"/>
        <v>0</v>
      </c>
      <c r="S74" s="61">
        <f t="shared" si="34"/>
        <v>0</v>
      </c>
      <c r="T74" s="61">
        <f t="shared" si="34"/>
        <v>0</v>
      </c>
      <c r="U74" s="61">
        <f t="shared" si="34"/>
        <v>0</v>
      </c>
      <c r="V74" s="61">
        <f t="shared" si="34"/>
        <v>0</v>
      </c>
      <c r="W74" s="61">
        <f t="shared" si="34"/>
        <v>0</v>
      </c>
      <c r="X74" s="61">
        <f t="shared" si="34"/>
        <v>0</v>
      </c>
      <c r="Y74" s="61">
        <f t="shared" si="34"/>
        <v>0</v>
      </c>
      <c r="Z74" s="61">
        <f t="shared" si="34"/>
        <v>0</v>
      </c>
      <c r="AA74" s="61">
        <f t="shared" si="34"/>
        <v>0</v>
      </c>
      <c r="AB74" s="61">
        <f t="shared" si="34"/>
        <v>0</v>
      </c>
      <c r="AC74" s="61">
        <f t="shared" si="34"/>
        <v>0</v>
      </c>
      <c r="AD74" s="61">
        <f t="shared" si="34"/>
        <v>0</v>
      </c>
      <c r="AE74" s="113">
        <f t="shared" si="34"/>
        <v>0</v>
      </c>
      <c r="AF74" s="61">
        <f t="shared" si="34"/>
        <v>0</v>
      </c>
      <c r="AG74" s="61">
        <f t="shared" si="34"/>
        <v>0</v>
      </c>
      <c r="AH74" s="61">
        <f t="shared" si="34"/>
        <v>0</v>
      </c>
      <c r="AI74" s="61">
        <f t="shared" si="34"/>
        <v>0</v>
      </c>
      <c r="AJ74" s="157">
        <f t="shared" si="34"/>
        <v>0</v>
      </c>
      <c r="AK74" s="171"/>
      <c r="AL74" s="159"/>
      <c r="AM74" s="202"/>
    </row>
    <row r="75" ht="24.6" hidden="1" spans="1:38">
      <c r="A75" s="52" t="s">
        <v>107</v>
      </c>
      <c r="B75" s="53"/>
      <c r="C75" s="54" t="s">
        <v>77</v>
      </c>
      <c r="D75" s="55"/>
      <c r="E75" s="56"/>
      <c r="F75" s="56"/>
      <c r="G75" s="57"/>
      <c r="H75" s="56"/>
      <c r="I75" s="56"/>
      <c r="J75" s="56"/>
      <c r="K75" s="56"/>
      <c r="L75" s="56"/>
      <c r="M75" s="56"/>
      <c r="N75" s="56"/>
      <c r="O75" s="82"/>
      <c r="P75" s="56"/>
      <c r="Q75" s="56"/>
      <c r="R75" s="56"/>
      <c r="S75" s="56"/>
      <c r="T75" s="56"/>
      <c r="U75" s="56"/>
      <c r="V75" s="56"/>
      <c r="W75" s="57"/>
      <c r="X75" s="57"/>
      <c r="Y75" s="56"/>
      <c r="Z75" s="56"/>
      <c r="AA75" s="56"/>
      <c r="AB75" s="56"/>
      <c r="AC75" s="56"/>
      <c r="AD75" s="56"/>
      <c r="AE75" s="112"/>
      <c r="AF75" s="56"/>
      <c r="AG75" s="56"/>
      <c r="AH75" s="56"/>
      <c r="AI75" s="56"/>
      <c r="AJ75" s="154"/>
      <c r="AK75" s="170">
        <f t="shared" ref="AK75" si="40">SUM(D76:AE76)</f>
        <v>0</v>
      </c>
      <c r="AL75" s="156">
        <f>SUM(AF76:AJ76)</f>
        <v>0</v>
      </c>
    </row>
    <row r="76" ht="24.6" hidden="1" spans="1:38">
      <c r="A76" s="58"/>
      <c r="B76" s="59"/>
      <c r="C76" s="54" t="s">
        <v>78</v>
      </c>
      <c r="D76" s="60">
        <f t="shared" ref="D76:AJ76" si="41">(D$24*D75)/1000</f>
        <v>0</v>
      </c>
      <c r="E76" s="61">
        <f t="shared" si="41"/>
        <v>0</v>
      </c>
      <c r="F76" s="61">
        <f t="shared" si="41"/>
        <v>0</v>
      </c>
      <c r="G76" s="61">
        <f t="shared" si="41"/>
        <v>0</v>
      </c>
      <c r="H76" s="61">
        <f t="shared" si="41"/>
        <v>0</v>
      </c>
      <c r="I76" s="61">
        <f t="shared" si="41"/>
        <v>0</v>
      </c>
      <c r="J76" s="61">
        <f t="shared" si="41"/>
        <v>0</v>
      </c>
      <c r="K76" s="61">
        <f t="shared" si="41"/>
        <v>0</v>
      </c>
      <c r="L76" s="61">
        <f t="shared" si="41"/>
        <v>0</v>
      </c>
      <c r="M76" s="61">
        <f t="shared" si="41"/>
        <v>0</v>
      </c>
      <c r="N76" s="61">
        <f t="shared" si="41"/>
        <v>0</v>
      </c>
      <c r="O76" s="61">
        <f t="shared" si="41"/>
        <v>0</v>
      </c>
      <c r="P76" s="61">
        <f t="shared" si="41"/>
        <v>0</v>
      </c>
      <c r="Q76" s="61">
        <f t="shared" si="41"/>
        <v>0</v>
      </c>
      <c r="R76" s="61">
        <f t="shared" si="41"/>
        <v>0</v>
      </c>
      <c r="S76" s="61">
        <f t="shared" si="41"/>
        <v>0</v>
      </c>
      <c r="T76" s="61">
        <f t="shared" si="41"/>
        <v>0</v>
      </c>
      <c r="U76" s="61">
        <f t="shared" si="41"/>
        <v>0</v>
      </c>
      <c r="V76" s="61">
        <f t="shared" si="41"/>
        <v>0</v>
      </c>
      <c r="W76" s="61">
        <f t="shared" si="41"/>
        <v>0</v>
      </c>
      <c r="X76" s="61">
        <f t="shared" si="41"/>
        <v>0</v>
      </c>
      <c r="Y76" s="61">
        <f t="shared" si="41"/>
        <v>0</v>
      </c>
      <c r="Z76" s="61">
        <f t="shared" si="41"/>
        <v>0</v>
      </c>
      <c r="AA76" s="61">
        <f t="shared" si="41"/>
        <v>0</v>
      </c>
      <c r="AB76" s="61">
        <f t="shared" si="41"/>
        <v>0</v>
      </c>
      <c r="AC76" s="61">
        <f t="shared" si="41"/>
        <v>0</v>
      </c>
      <c r="AD76" s="61">
        <f t="shared" si="41"/>
        <v>0</v>
      </c>
      <c r="AE76" s="113">
        <f t="shared" si="41"/>
        <v>0</v>
      </c>
      <c r="AF76" s="61">
        <f t="shared" si="41"/>
        <v>0</v>
      </c>
      <c r="AG76" s="61">
        <f t="shared" si="41"/>
        <v>0</v>
      </c>
      <c r="AH76" s="61">
        <f t="shared" si="41"/>
        <v>0</v>
      </c>
      <c r="AI76" s="61">
        <f t="shared" si="41"/>
        <v>0</v>
      </c>
      <c r="AJ76" s="157">
        <f t="shared" si="41"/>
        <v>0</v>
      </c>
      <c r="AK76" s="171"/>
      <c r="AL76" s="159"/>
    </row>
    <row r="77" ht="24.6" spans="1:38">
      <c r="A77" s="52" t="s">
        <v>103</v>
      </c>
      <c r="B77" s="53"/>
      <c r="C77" s="54" t="s">
        <v>77</v>
      </c>
      <c r="D77" s="55"/>
      <c r="E77" s="56"/>
      <c r="F77" s="56"/>
      <c r="G77" s="57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7">
        <v>10.2</v>
      </c>
      <c r="X77" s="57"/>
      <c r="Y77" s="56"/>
      <c r="Z77" s="56"/>
      <c r="AA77" s="56"/>
      <c r="AB77" s="56"/>
      <c r="AC77" s="56"/>
      <c r="AD77" s="56"/>
      <c r="AE77" s="112"/>
      <c r="AF77" s="56"/>
      <c r="AG77" s="56"/>
      <c r="AH77" s="56"/>
      <c r="AI77" s="56"/>
      <c r="AJ77" s="154"/>
      <c r="AK77" s="170">
        <f t="shared" ref="AK77" si="42">SUM(D78:AE78)</f>
        <v>0.0714</v>
      </c>
      <c r="AL77" s="156">
        <f>SUM(AF78:AJ78)</f>
        <v>0</v>
      </c>
    </row>
    <row r="78" ht="24.6" spans="1:38">
      <c r="A78" s="58"/>
      <c r="B78" s="59"/>
      <c r="C78" s="54" t="s">
        <v>78</v>
      </c>
      <c r="D78" s="60">
        <f t="shared" ref="D78:Q78" si="43">(D$24*D77)/1000</f>
        <v>0</v>
      </c>
      <c r="E78" s="61">
        <f t="shared" si="43"/>
        <v>0</v>
      </c>
      <c r="F78" s="61">
        <f t="shared" si="43"/>
        <v>0</v>
      </c>
      <c r="G78" s="61">
        <f t="shared" si="43"/>
        <v>0</v>
      </c>
      <c r="H78" s="61">
        <f t="shared" si="43"/>
        <v>0</v>
      </c>
      <c r="I78" s="61">
        <f t="shared" si="43"/>
        <v>0</v>
      </c>
      <c r="J78" s="61">
        <f t="shared" si="43"/>
        <v>0</v>
      </c>
      <c r="K78" s="61">
        <f t="shared" si="43"/>
        <v>0</v>
      </c>
      <c r="L78" s="61">
        <f t="shared" si="43"/>
        <v>0</v>
      </c>
      <c r="M78" s="61">
        <f t="shared" si="43"/>
        <v>0</v>
      </c>
      <c r="N78" s="61">
        <f t="shared" si="43"/>
        <v>0</v>
      </c>
      <c r="O78" s="61">
        <f t="shared" si="43"/>
        <v>0</v>
      </c>
      <c r="P78" s="61">
        <f t="shared" si="43"/>
        <v>0</v>
      </c>
      <c r="Q78" s="61">
        <f t="shared" si="43"/>
        <v>0</v>
      </c>
      <c r="R78" s="61"/>
      <c r="S78" s="61"/>
      <c r="T78" s="61"/>
      <c r="U78" s="61">
        <f t="shared" si="34"/>
        <v>0</v>
      </c>
      <c r="V78" s="61">
        <f t="shared" si="34"/>
        <v>0</v>
      </c>
      <c r="W78" s="61">
        <f t="shared" si="34"/>
        <v>0.0714</v>
      </c>
      <c r="X78" s="61">
        <f t="shared" si="34"/>
        <v>0</v>
      </c>
      <c r="Y78" s="61">
        <f t="shared" si="34"/>
        <v>0</v>
      </c>
      <c r="Z78" s="61">
        <f t="shared" si="34"/>
        <v>0</v>
      </c>
      <c r="AA78" s="61">
        <f t="shared" si="34"/>
        <v>0</v>
      </c>
      <c r="AB78" s="61">
        <f t="shared" si="34"/>
        <v>0</v>
      </c>
      <c r="AC78" s="61">
        <f t="shared" si="34"/>
        <v>0</v>
      </c>
      <c r="AD78" s="61">
        <f t="shared" si="34"/>
        <v>0</v>
      </c>
      <c r="AE78" s="113">
        <f t="shared" si="34"/>
        <v>0</v>
      </c>
      <c r="AF78" s="61">
        <f t="shared" si="34"/>
        <v>0</v>
      </c>
      <c r="AG78" s="61">
        <f t="shared" si="34"/>
        <v>0</v>
      </c>
      <c r="AH78" s="61">
        <f t="shared" si="34"/>
        <v>0</v>
      </c>
      <c r="AI78" s="61">
        <f t="shared" si="34"/>
        <v>0</v>
      </c>
      <c r="AJ78" s="157">
        <f t="shared" si="34"/>
        <v>0</v>
      </c>
      <c r="AK78" s="171"/>
      <c r="AL78" s="159"/>
    </row>
    <row r="79" ht="24.6" spans="1:38">
      <c r="A79" s="52" t="s">
        <v>134</v>
      </c>
      <c r="B79" s="53"/>
      <c r="C79" s="54" t="s">
        <v>77</v>
      </c>
      <c r="D79" s="55"/>
      <c r="E79" s="56"/>
      <c r="F79" s="56"/>
      <c r="G79" s="57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7"/>
      <c r="X79" s="57"/>
      <c r="Y79" s="56">
        <v>31.429</v>
      </c>
      <c r="Z79" s="56"/>
      <c r="AA79" s="56"/>
      <c r="AB79" s="56"/>
      <c r="AC79" s="56"/>
      <c r="AD79" s="56"/>
      <c r="AE79" s="112"/>
      <c r="AF79" s="56"/>
      <c r="AG79" s="56"/>
      <c r="AH79" s="56"/>
      <c r="AI79" s="56"/>
      <c r="AJ79" s="154"/>
      <c r="AK79" s="170">
        <f t="shared" ref="AK79:AK95" si="44">SUM(D80:AE80)</f>
        <v>0.220003</v>
      </c>
      <c r="AL79" s="156">
        <f>SUM(AF80:AJ80)</f>
        <v>0</v>
      </c>
    </row>
    <row r="80" ht="24.6" spans="1:39">
      <c r="A80" s="58"/>
      <c r="B80" s="59"/>
      <c r="C80" s="54" t="s">
        <v>78</v>
      </c>
      <c r="D80" s="60">
        <f t="shared" ref="D80:P80" si="45">(D$24*D79)/1000</f>
        <v>0</v>
      </c>
      <c r="E80" s="61">
        <f t="shared" si="45"/>
        <v>0</v>
      </c>
      <c r="F80" s="61">
        <f t="shared" si="45"/>
        <v>0</v>
      </c>
      <c r="G80" s="61">
        <f t="shared" si="45"/>
        <v>0</v>
      </c>
      <c r="H80" s="61">
        <f t="shared" si="45"/>
        <v>0</v>
      </c>
      <c r="I80" s="61">
        <f t="shared" si="45"/>
        <v>0</v>
      </c>
      <c r="J80" s="61">
        <f t="shared" si="45"/>
        <v>0</v>
      </c>
      <c r="K80" s="61">
        <f t="shared" si="45"/>
        <v>0</v>
      </c>
      <c r="L80" s="61">
        <f t="shared" si="45"/>
        <v>0</v>
      </c>
      <c r="M80" s="61">
        <f t="shared" si="45"/>
        <v>0</v>
      </c>
      <c r="N80" s="61">
        <f t="shared" si="45"/>
        <v>0</v>
      </c>
      <c r="O80" s="61">
        <f t="shared" si="45"/>
        <v>0</v>
      </c>
      <c r="P80" s="61">
        <f t="shared" si="45"/>
        <v>0</v>
      </c>
      <c r="Q80" s="61"/>
      <c r="R80" s="61"/>
      <c r="S80" s="61"/>
      <c r="T80" s="61"/>
      <c r="U80" s="61">
        <f t="shared" ref="U80:AJ80" si="46">(U$24*U79)/1000</f>
        <v>0</v>
      </c>
      <c r="V80" s="61">
        <f t="shared" si="46"/>
        <v>0</v>
      </c>
      <c r="W80" s="61">
        <f t="shared" si="46"/>
        <v>0</v>
      </c>
      <c r="X80" s="61">
        <f t="shared" si="46"/>
        <v>0</v>
      </c>
      <c r="Y80" s="61">
        <f t="shared" si="46"/>
        <v>0.220003</v>
      </c>
      <c r="Z80" s="61">
        <f t="shared" si="46"/>
        <v>0</v>
      </c>
      <c r="AA80" s="61">
        <f t="shared" si="46"/>
        <v>0</v>
      </c>
      <c r="AB80" s="61">
        <f t="shared" si="46"/>
        <v>0</v>
      </c>
      <c r="AC80" s="61">
        <f t="shared" si="46"/>
        <v>0</v>
      </c>
      <c r="AD80" s="61">
        <f t="shared" si="46"/>
        <v>0</v>
      </c>
      <c r="AE80" s="113">
        <f t="shared" si="46"/>
        <v>0</v>
      </c>
      <c r="AF80" s="61">
        <f t="shared" si="46"/>
        <v>0</v>
      </c>
      <c r="AG80" s="61">
        <f t="shared" si="46"/>
        <v>0</v>
      </c>
      <c r="AH80" s="61">
        <f t="shared" si="46"/>
        <v>0</v>
      </c>
      <c r="AI80" s="61">
        <f t="shared" si="46"/>
        <v>0</v>
      </c>
      <c r="AJ80" s="157">
        <f t="shared" si="46"/>
        <v>0</v>
      </c>
      <c r="AK80" s="171"/>
      <c r="AL80" s="159"/>
      <c r="AM80" s="12" t="s">
        <v>135</v>
      </c>
    </row>
    <row r="81" ht="24.6" hidden="1" spans="1:38">
      <c r="A81" s="52" t="s">
        <v>136</v>
      </c>
      <c r="B81" s="53"/>
      <c r="C81" s="54" t="s">
        <v>77</v>
      </c>
      <c r="D81" s="55"/>
      <c r="E81" s="56"/>
      <c r="F81" s="56"/>
      <c r="G81" s="57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7"/>
      <c r="X81" s="57"/>
      <c r="Y81" s="56"/>
      <c r="Z81" s="56"/>
      <c r="AA81" s="56"/>
      <c r="AB81" s="56"/>
      <c r="AC81" s="56"/>
      <c r="AD81" s="56"/>
      <c r="AE81" s="112"/>
      <c r="AF81" s="56"/>
      <c r="AG81" s="56"/>
      <c r="AH81" s="56"/>
      <c r="AI81" s="56"/>
      <c r="AJ81" s="154"/>
      <c r="AK81" s="170">
        <f t="shared" si="44"/>
        <v>0</v>
      </c>
      <c r="AL81" s="156">
        <f>SUM(AF82:AJ82)</f>
        <v>0</v>
      </c>
    </row>
    <row r="82" ht="24.6" hidden="1" spans="1:39">
      <c r="A82" s="58"/>
      <c r="B82" s="59"/>
      <c r="C82" s="54" t="s">
        <v>78</v>
      </c>
      <c r="D82" s="60">
        <f t="shared" ref="D82:AJ82" si="47">(D$24*D81)/1000</f>
        <v>0</v>
      </c>
      <c r="E82" s="61">
        <f t="shared" si="47"/>
        <v>0</v>
      </c>
      <c r="F82" s="61">
        <f t="shared" si="47"/>
        <v>0</v>
      </c>
      <c r="G82" s="61">
        <f t="shared" si="47"/>
        <v>0</v>
      </c>
      <c r="H82" s="61">
        <f t="shared" si="47"/>
        <v>0</v>
      </c>
      <c r="I82" s="61">
        <f t="shared" si="47"/>
        <v>0</v>
      </c>
      <c r="J82" s="61">
        <f t="shared" si="47"/>
        <v>0</v>
      </c>
      <c r="K82" s="61">
        <f t="shared" si="47"/>
        <v>0</v>
      </c>
      <c r="L82" s="61">
        <f t="shared" si="47"/>
        <v>0</v>
      </c>
      <c r="M82" s="61">
        <f t="shared" si="47"/>
        <v>0</v>
      </c>
      <c r="N82" s="61">
        <f t="shared" si="47"/>
        <v>0</v>
      </c>
      <c r="O82" s="61">
        <f t="shared" si="47"/>
        <v>0</v>
      </c>
      <c r="P82" s="61">
        <f t="shared" si="47"/>
        <v>0</v>
      </c>
      <c r="Q82" s="61">
        <f t="shared" si="47"/>
        <v>0</v>
      </c>
      <c r="R82" s="61">
        <f t="shared" si="47"/>
        <v>0</v>
      </c>
      <c r="S82" s="61">
        <f t="shared" si="47"/>
        <v>0</v>
      </c>
      <c r="T82" s="61">
        <f t="shared" si="47"/>
        <v>0</v>
      </c>
      <c r="U82" s="61">
        <f t="shared" si="47"/>
        <v>0</v>
      </c>
      <c r="V82" s="61">
        <f t="shared" si="47"/>
        <v>0</v>
      </c>
      <c r="W82" s="61">
        <f t="shared" si="47"/>
        <v>0</v>
      </c>
      <c r="X82" s="61">
        <f t="shared" si="47"/>
        <v>0</v>
      </c>
      <c r="Y82" s="61">
        <f t="shared" si="47"/>
        <v>0</v>
      </c>
      <c r="Z82" s="61">
        <f t="shared" si="47"/>
        <v>0</v>
      </c>
      <c r="AA82" s="61">
        <f t="shared" si="47"/>
        <v>0</v>
      </c>
      <c r="AB82" s="61">
        <f t="shared" si="47"/>
        <v>0</v>
      </c>
      <c r="AC82" s="61">
        <f t="shared" si="47"/>
        <v>0</v>
      </c>
      <c r="AD82" s="61">
        <f t="shared" si="47"/>
        <v>0</v>
      </c>
      <c r="AE82" s="113">
        <f t="shared" si="47"/>
        <v>0</v>
      </c>
      <c r="AF82" s="61">
        <f t="shared" si="47"/>
        <v>0</v>
      </c>
      <c r="AG82" s="61">
        <f t="shared" si="47"/>
        <v>0</v>
      </c>
      <c r="AH82" s="61">
        <f t="shared" si="47"/>
        <v>0</v>
      </c>
      <c r="AI82" s="61">
        <f t="shared" si="47"/>
        <v>0</v>
      </c>
      <c r="AJ82" s="157">
        <f t="shared" si="47"/>
        <v>0</v>
      </c>
      <c r="AK82" s="171"/>
      <c r="AL82" s="159"/>
      <c r="AM82" s="202"/>
    </row>
    <row r="83" ht="24.6" hidden="1" spans="1:38">
      <c r="A83" s="52" t="s">
        <v>104</v>
      </c>
      <c r="B83" s="53"/>
      <c r="C83" s="54" t="s">
        <v>77</v>
      </c>
      <c r="D83" s="55"/>
      <c r="E83" s="56">
        <v>16</v>
      </c>
      <c r="F83" s="56"/>
      <c r="G83" s="57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7"/>
      <c r="X83" s="57"/>
      <c r="Y83" s="56"/>
      <c r="Z83" s="56"/>
      <c r="AA83" s="56"/>
      <c r="AB83" s="56"/>
      <c r="AC83" s="56"/>
      <c r="AD83" s="56"/>
      <c r="AE83" s="112"/>
      <c r="AF83" s="56"/>
      <c r="AG83" s="56"/>
      <c r="AH83" s="56"/>
      <c r="AI83" s="56"/>
      <c r="AJ83" s="154"/>
      <c r="AK83" s="170">
        <f t="shared" si="44"/>
        <v>0.112</v>
      </c>
      <c r="AL83" s="156">
        <f>SUM(AF84:AJ84)</f>
        <v>0</v>
      </c>
    </row>
    <row r="84" ht="24.6" hidden="1" spans="1:38">
      <c r="A84" s="58"/>
      <c r="B84" s="59"/>
      <c r="C84" s="54" t="s">
        <v>78</v>
      </c>
      <c r="D84" s="60">
        <f t="shared" ref="D84:AJ84" si="48">(D$24*D83)/1000</f>
        <v>0</v>
      </c>
      <c r="E84" s="61">
        <f t="shared" si="48"/>
        <v>0.112</v>
      </c>
      <c r="F84" s="61">
        <f t="shared" si="48"/>
        <v>0</v>
      </c>
      <c r="G84" s="61">
        <f t="shared" si="48"/>
        <v>0</v>
      </c>
      <c r="H84" s="61">
        <f t="shared" si="48"/>
        <v>0</v>
      </c>
      <c r="I84" s="61">
        <f t="shared" si="48"/>
        <v>0</v>
      </c>
      <c r="J84" s="61">
        <f t="shared" si="48"/>
        <v>0</v>
      </c>
      <c r="K84" s="61">
        <f t="shared" si="48"/>
        <v>0</v>
      </c>
      <c r="L84" s="61">
        <f t="shared" si="48"/>
        <v>0</v>
      </c>
      <c r="M84" s="61">
        <f t="shared" si="48"/>
        <v>0</v>
      </c>
      <c r="N84" s="61">
        <f t="shared" si="48"/>
        <v>0</v>
      </c>
      <c r="O84" s="61">
        <f t="shared" si="48"/>
        <v>0</v>
      </c>
      <c r="P84" s="61">
        <f t="shared" si="48"/>
        <v>0</v>
      </c>
      <c r="Q84" s="61">
        <f t="shared" si="48"/>
        <v>0</v>
      </c>
      <c r="R84" s="61">
        <f t="shared" si="48"/>
        <v>0</v>
      </c>
      <c r="S84" s="61">
        <f t="shared" si="48"/>
        <v>0</v>
      </c>
      <c r="T84" s="61">
        <f t="shared" si="48"/>
        <v>0</v>
      </c>
      <c r="U84" s="61">
        <f t="shared" si="48"/>
        <v>0</v>
      </c>
      <c r="V84" s="61">
        <f t="shared" si="48"/>
        <v>0</v>
      </c>
      <c r="W84" s="61">
        <f t="shared" si="48"/>
        <v>0</v>
      </c>
      <c r="X84" s="61">
        <f t="shared" si="48"/>
        <v>0</v>
      </c>
      <c r="Y84" s="61">
        <f t="shared" si="48"/>
        <v>0</v>
      </c>
      <c r="Z84" s="61">
        <f t="shared" si="48"/>
        <v>0</v>
      </c>
      <c r="AA84" s="61">
        <f t="shared" si="48"/>
        <v>0</v>
      </c>
      <c r="AB84" s="61">
        <f t="shared" si="48"/>
        <v>0</v>
      </c>
      <c r="AC84" s="61">
        <f t="shared" si="48"/>
        <v>0</v>
      </c>
      <c r="AD84" s="61">
        <f t="shared" si="48"/>
        <v>0</v>
      </c>
      <c r="AE84" s="113">
        <f t="shared" si="48"/>
        <v>0</v>
      </c>
      <c r="AF84" s="61">
        <f t="shared" si="48"/>
        <v>0</v>
      </c>
      <c r="AG84" s="61">
        <f t="shared" si="48"/>
        <v>0</v>
      </c>
      <c r="AH84" s="61">
        <f t="shared" si="48"/>
        <v>0</v>
      </c>
      <c r="AI84" s="61">
        <f t="shared" si="48"/>
        <v>0</v>
      </c>
      <c r="AJ84" s="157">
        <f t="shared" si="48"/>
        <v>0</v>
      </c>
      <c r="AK84" s="171"/>
      <c r="AL84" s="159"/>
    </row>
    <row r="85" ht="24.6" hidden="1" spans="1:38">
      <c r="A85" s="62" t="s">
        <v>105</v>
      </c>
      <c r="B85" s="53"/>
      <c r="C85" s="54" t="s">
        <v>77</v>
      </c>
      <c r="D85" s="55"/>
      <c r="E85" s="56"/>
      <c r="F85" s="56"/>
      <c r="G85" s="57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7"/>
      <c r="X85" s="57"/>
      <c r="Y85" s="56"/>
      <c r="Z85" s="56"/>
      <c r="AA85" s="56"/>
      <c r="AB85" s="56"/>
      <c r="AC85" s="56"/>
      <c r="AD85" s="56"/>
      <c r="AE85" s="112"/>
      <c r="AF85" s="56"/>
      <c r="AG85" s="56"/>
      <c r="AH85" s="56"/>
      <c r="AI85" s="56"/>
      <c r="AJ85" s="154"/>
      <c r="AK85" s="170">
        <f t="shared" si="44"/>
        <v>0</v>
      </c>
      <c r="AL85" s="156">
        <f>SUM(AF86:AJ86)</f>
        <v>0</v>
      </c>
    </row>
    <row r="86" ht="24.6" hidden="1" spans="1:39">
      <c r="A86" s="63"/>
      <c r="B86" s="172"/>
      <c r="C86" s="173" t="s">
        <v>78</v>
      </c>
      <c r="D86" s="174">
        <f t="shared" ref="D86:AJ86" si="49">(D$24*D85)/1000</f>
        <v>0</v>
      </c>
      <c r="E86" s="175">
        <f t="shared" si="49"/>
        <v>0</v>
      </c>
      <c r="F86" s="175">
        <f t="shared" si="49"/>
        <v>0</v>
      </c>
      <c r="G86" s="175">
        <f t="shared" si="49"/>
        <v>0</v>
      </c>
      <c r="H86" s="175">
        <f t="shared" si="49"/>
        <v>0</v>
      </c>
      <c r="I86" s="175">
        <f t="shared" si="49"/>
        <v>0</v>
      </c>
      <c r="J86" s="175">
        <f t="shared" si="49"/>
        <v>0</v>
      </c>
      <c r="K86" s="175">
        <f t="shared" si="49"/>
        <v>0</v>
      </c>
      <c r="L86" s="175">
        <f t="shared" si="49"/>
        <v>0</v>
      </c>
      <c r="M86" s="175">
        <f t="shared" si="49"/>
        <v>0</v>
      </c>
      <c r="N86" s="175">
        <f t="shared" si="49"/>
        <v>0</v>
      </c>
      <c r="O86" s="175"/>
      <c r="P86" s="175">
        <f t="shared" ref="P86" si="50">(P$24*P85)/1000</f>
        <v>0</v>
      </c>
      <c r="Q86" s="175">
        <f t="shared" si="49"/>
        <v>0</v>
      </c>
      <c r="R86" s="175">
        <f t="shared" si="49"/>
        <v>0</v>
      </c>
      <c r="S86" s="175">
        <f t="shared" si="49"/>
        <v>0</v>
      </c>
      <c r="T86" s="175">
        <f t="shared" si="49"/>
        <v>0</v>
      </c>
      <c r="U86" s="175">
        <f t="shared" si="49"/>
        <v>0</v>
      </c>
      <c r="V86" s="175">
        <f t="shared" si="49"/>
        <v>0</v>
      </c>
      <c r="W86" s="175">
        <f t="shared" si="49"/>
        <v>0</v>
      </c>
      <c r="X86" s="175">
        <f t="shared" si="49"/>
        <v>0</v>
      </c>
      <c r="Y86" s="61">
        <f t="shared" si="49"/>
        <v>0</v>
      </c>
      <c r="Z86" s="61">
        <f t="shared" si="49"/>
        <v>0</v>
      </c>
      <c r="AA86" s="61">
        <f t="shared" si="49"/>
        <v>0</v>
      </c>
      <c r="AB86" s="61">
        <f t="shared" si="49"/>
        <v>0</v>
      </c>
      <c r="AC86" s="61">
        <f t="shared" si="49"/>
        <v>0</v>
      </c>
      <c r="AD86" s="61">
        <f t="shared" si="49"/>
        <v>0</v>
      </c>
      <c r="AE86" s="113">
        <f t="shared" si="49"/>
        <v>0</v>
      </c>
      <c r="AF86" s="61">
        <f t="shared" si="49"/>
        <v>0</v>
      </c>
      <c r="AG86" s="61">
        <f t="shared" si="49"/>
        <v>0</v>
      </c>
      <c r="AH86" s="61">
        <f t="shared" si="49"/>
        <v>0</v>
      </c>
      <c r="AI86" s="61">
        <f t="shared" si="49"/>
        <v>0</v>
      </c>
      <c r="AJ86" s="157">
        <f t="shared" si="49"/>
        <v>0</v>
      </c>
      <c r="AK86" s="171"/>
      <c r="AL86" s="159"/>
      <c r="AM86" s="202"/>
    </row>
    <row r="87" ht="24.6" spans="1:38">
      <c r="A87" s="52" t="s">
        <v>106</v>
      </c>
      <c r="B87" s="53"/>
      <c r="C87" s="54" t="s">
        <v>77</v>
      </c>
      <c r="D87" s="55"/>
      <c r="E87" s="56"/>
      <c r="F87" s="56"/>
      <c r="G87" s="57">
        <v>0.2</v>
      </c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7"/>
      <c r="X87" s="57">
        <v>0.2</v>
      </c>
      <c r="Y87" s="56"/>
      <c r="Z87" s="56"/>
      <c r="AA87" s="56"/>
      <c r="AB87" s="56"/>
      <c r="AC87" s="56"/>
      <c r="AD87" s="56"/>
      <c r="AE87" s="112"/>
      <c r="AF87" s="56"/>
      <c r="AG87" s="56"/>
      <c r="AH87" s="56"/>
      <c r="AI87" s="56"/>
      <c r="AJ87" s="154"/>
      <c r="AK87" s="170">
        <f t="shared" si="44"/>
        <v>0.0028</v>
      </c>
      <c r="AL87" s="156">
        <f>SUM(AF88:AJ88)</f>
        <v>0</v>
      </c>
    </row>
    <row r="88" ht="24.6" spans="1:38">
      <c r="A88" s="58"/>
      <c r="B88" s="172"/>
      <c r="C88" s="173" t="s">
        <v>78</v>
      </c>
      <c r="D88" s="174">
        <f t="shared" ref="D88:AJ90" si="51">(D$24*D87)/1000</f>
        <v>0</v>
      </c>
      <c r="E88" s="175">
        <f t="shared" si="51"/>
        <v>0</v>
      </c>
      <c r="F88" s="175">
        <f t="shared" si="51"/>
        <v>0</v>
      </c>
      <c r="G88" s="175">
        <f t="shared" si="51"/>
        <v>0.0014</v>
      </c>
      <c r="H88" s="175">
        <f t="shared" si="51"/>
        <v>0</v>
      </c>
      <c r="I88" s="175">
        <f t="shared" si="51"/>
        <v>0</v>
      </c>
      <c r="J88" s="175">
        <f t="shared" si="51"/>
        <v>0</v>
      </c>
      <c r="K88" s="175">
        <f t="shared" si="51"/>
        <v>0</v>
      </c>
      <c r="L88" s="175">
        <f t="shared" si="51"/>
        <v>0</v>
      </c>
      <c r="M88" s="175">
        <f t="shared" si="51"/>
        <v>0</v>
      </c>
      <c r="N88" s="175">
        <f t="shared" si="51"/>
        <v>0</v>
      </c>
      <c r="O88" s="175">
        <f t="shared" si="51"/>
        <v>0</v>
      </c>
      <c r="P88" s="175">
        <f t="shared" si="51"/>
        <v>0</v>
      </c>
      <c r="Q88" s="175">
        <f t="shared" si="51"/>
        <v>0</v>
      </c>
      <c r="R88" s="175">
        <f t="shared" si="51"/>
        <v>0</v>
      </c>
      <c r="S88" s="175">
        <f t="shared" si="51"/>
        <v>0</v>
      </c>
      <c r="T88" s="175">
        <f t="shared" si="51"/>
        <v>0</v>
      </c>
      <c r="U88" s="175">
        <f t="shared" si="51"/>
        <v>0</v>
      </c>
      <c r="V88" s="61">
        <f t="shared" si="51"/>
        <v>0</v>
      </c>
      <c r="W88" s="175">
        <f t="shared" si="51"/>
        <v>0</v>
      </c>
      <c r="X88" s="175">
        <f t="shared" si="51"/>
        <v>0.0014</v>
      </c>
      <c r="Y88" s="61">
        <f t="shared" si="51"/>
        <v>0</v>
      </c>
      <c r="Z88" s="61">
        <f t="shared" si="51"/>
        <v>0</v>
      </c>
      <c r="AA88" s="61">
        <f t="shared" si="51"/>
        <v>0</v>
      </c>
      <c r="AB88" s="61">
        <f t="shared" si="51"/>
        <v>0</v>
      </c>
      <c r="AC88" s="61">
        <f t="shared" si="51"/>
        <v>0</v>
      </c>
      <c r="AD88" s="61">
        <f t="shared" si="51"/>
        <v>0</v>
      </c>
      <c r="AE88" s="113">
        <f t="shared" si="51"/>
        <v>0</v>
      </c>
      <c r="AF88" s="61">
        <f t="shared" si="51"/>
        <v>0</v>
      </c>
      <c r="AG88" s="61">
        <f t="shared" si="51"/>
        <v>0</v>
      </c>
      <c r="AH88" s="61">
        <f t="shared" si="51"/>
        <v>0</v>
      </c>
      <c r="AI88" s="61">
        <f t="shared" si="51"/>
        <v>0</v>
      </c>
      <c r="AJ88" s="157">
        <f t="shared" si="51"/>
        <v>0</v>
      </c>
      <c r="AK88" s="171"/>
      <c r="AL88" s="159"/>
    </row>
    <row r="89" ht="24.6" hidden="1" spans="1:38">
      <c r="A89" s="52" t="s">
        <v>81</v>
      </c>
      <c r="B89" s="53"/>
      <c r="C89" s="54" t="s">
        <v>77</v>
      </c>
      <c r="D89" s="55"/>
      <c r="E89" s="56"/>
      <c r="F89" s="56"/>
      <c r="G89" s="57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7"/>
      <c r="X89" s="57"/>
      <c r="Y89" s="56"/>
      <c r="Z89" s="56"/>
      <c r="AA89" s="56"/>
      <c r="AB89" s="56"/>
      <c r="AC89" s="56"/>
      <c r="AD89" s="56"/>
      <c r="AE89" s="112"/>
      <c r="AF89" s="56"/>
      <c r="AG89" s="56"/>
      <c r="AH89" s="56"/>
      <c r="AI89" s="56"/>
      <c r="AJ89" s="154"/>
      <c r="AK89" s="170">
        <f t="shared" si="44"/>
        <v>0</v>
      </c>
      <c r="AL89" s="156">
        <f>SUM(AF90:AJ90)</f>
        <v>0</v>
      </c>
    </row>
    <row r="90" ht="24.6" hidden="1" spans="1:38">
      <c r="A90" s="58"/>
      <c r="B90" s="172"/>
      <c r="C90" s="173" t="s">
        <v>78</v>
      </c>
      <c r="D90" s="174">
        <f t="shared" ref="D90:N90" si="52">(D$24*D89)/1000</f>
        <v>0</v>
      </c>
      <c r="E90" s="175">
        <f t="shared" si="52"/>
        <v>0</v>
      </c>
      <c r="F90" s="175">
        <f t="shared" si="52"/>
        <v>0</v>
      </c>
      <c r="G90" s="61">
        <f t="shared" si="52"/>
        <v>0</v>
      </c>
      <c r="H90" s="175">
        <f t="shared" si="52"/>
        <v>0</v>
      </c>
      <c r="I90" s="175">
        <f t="shared" si="52"/>
        <v>0</v>
      </c>
      <c r="J90" s="175">
        <f t="shared" si="52"/>
        <v>0</v>
      </c>
      <c r="K90" s="175">
        <f t="shared" si="52"/>
        <v>0</v>
      </c>
      <c r="L90" s="175">
        <f t="shared" si="52"/>
        <v>0</v>
      </c>
      <c r="M90" s="175">
        <f t="shared" si="52"/>
        <v>0</v>
      </c>
      <c r="N90" s="175">
        <f t="shared" si="52"/>
        <v>0</v>
      </c>
      <c r="O90" s="175"/>
      <c r="P90" s="175">
        <f t="shared" si="51"/>
        <v>0</v>
      </c>
      <c r="Q90" s="175">
        <f t="shared" si="51"/>
        <v>0</v>
      </c>
      <c r="R90" s="175">
        <f t="shared" si="51"/>
        <v>0</v>
      </c>
      <c r="S90" s="175">
        <f t="shared" si="51"/>
        <v>0</v>
      </c>
      <c r="T90" s="175">
        <f t="shared" si="51"/>
        <v>0</v>
      </c>
      <c r="U90" s="61">
        <f t="shared" si="51"/>
        <v>0</v>
      </c>
      <c r="V90" s="61">
        <f t="shared" si="51"/>
        <v>0</v>
      </c>
      <c r="W90" s="61">
        <f t="shared" si="51"/>
        <v>0</v>
      </c>
      <c r="X90" s="61">
        <f t="shared" si="51"/>
        <v>0</v>
      </c>
      <c r="Y90" s="61">
        <f t="shared" si="51"/>
        <v>0</v>
      </c>
      <c r="Z90" s="61">
        <f t="shared" si="51"/>
        <v>0</v>
      </c>
      <c r="AA90" s="61">
        <f t="shared" si="51"/>
        <v>0</v>
      </c>
      <c r="AB90" s="61">
        <f t="shared" si="51"/>
        <v>0</v>
      </c>
      <c r="AC90" s="61">
        <f t="shared" si="51"/>
        <v>0</v>
      </c>
      <c r="AD90" s="61">
        <f t="shared" si="51"/>
        <v>0</v>
      </c>
      <c r="AE90" s="113">
        <f t="shared" si="51"/>
        <v>0</v>
      </c>
      <c r="AF90" s="61">
        <f t="shared" si="51"/>
        <v>0</v>
      </c>
      <c r="AG90" s="61">
        <f t="shared" si="51"/>
        <v>0</v>
      </c>
      <c r="AH90" s="61">
        <f t="shared" si="51"/>
        <v>0</v>
      </c>
      <c r="AI90" s="61">
        <f t="shared" si="51"/>
        <v>0</v>
      </c>
      <c r="AJ90" s="157">
        <f t="shared" si="51"/>
        <v>0</v>
      </c>
      <c r="AK90" s="171"/>
      <c r="AL90" s="159"/>
    </row>
    <row r="91" ht="24.6" hidden="1" spans="1:38">
      <c r="A91" s="52" t="s">
        <v>137</v>
      </c>
      <c r="B91" s="53"/>
      <c r="C91" s="54" t="s">
        <v>77</v>
      </c>
      <c r="D91" s="55"/>
      <c r="E91" s="56"/>
      <c r="F91" s="56"/>
      <c r="G91" s="57"/>
      <c r="H91" s="56"/>
      <c r="I91" s="56"/>
      <c r="J91" s="56"/>
      <c r="K91" s="56"/>
      <c r="L91" s="56"/>
      <c r="M91" s="56"/>
      <c r="N91" s="56"/>
      <c r="O91" s="56"/>
      <c r="P91" s="56"/>
      <c r="Q91" s="56">
        <v>25</v>
      </c>
      <c r="R91" s="56"/>
      <c r="S91" s="56"/>
      <c r="T91" s="56"/>
      <c r="U91" s="56"/>
      <c r="V91" s="56"/>
      <c r="W91" s="57"/>
      <c r="X91" s="57"/>
      <c r="Y91" s="56"/>
      <c r="Z91" s="56"/>
      <c r="AA91" s="56"/>
      <c r="AB91" s="56"/>
      <c r="AC91" s="56"/>
      <c r="AD91" s="56"/>
      <c r="AE91" s="112"/>
      <c r="AF91" s="56"/>
      <c r="AG91" s="56"/>
      <c r="AH91" s="56"/>
      <c r="AI91" s="56"/>
      <c r="AJ91" s="154"/>
      <c r="AK91" s="170">
        <f t="shared" si="44"/>
        <v>0.175</v>
      </c>
      <c r="AL91" s="156">
        <f>SUM(AF92:AJ92)</f>
        <v>0</v>
      </c>
    </row>
    <row r="92" ht="24.6" hidden="1" spans="1:38">
      <c r="A92" s="58"/>
      <c r="B92" s="172"/>
      <c r="C92" s="173" t="s">
        <v>78</v>
      </c>
      <c r="D92" s="174">
        <f t="shared" ref="D92:AJ94" si="53">(D$24*D91)/1000</f>
        <v>0</v>
      </c>
      <c r="E92" s="175">
        <f t="shared" si="53"/>
        <v>0</v>
      </c>
      <c r="F92" s="175">
        <f t="shared" si="53"/>
        <v>0</v>
      </c>
      <c r="G92" s="175">
        <f t="shared" si="53"/>
        <v>0</v>
      </c>
      <c r="H92" s="175">
        <f t="shared" si="53"/>
        <v>0</v>
      </c>
      <c r="I92" s="175">
        <f t="shared" si="53"/>
        <v>0</v>
      </c>
      <c r="J92" s="175">
        <f t="shared" si="53"/>
        <v>0</v>
      </c>
      <c r="K92" s="175">
        <f t="shared" si="53"/>
        <v>0</v>
      </c>
      <c r="L92" s="175">
        <f t="shared" si="53"/>
        <v>0</v>
      </c>
      <c r="M92" s="175">
        <f t="shared" si="53"/>
        <v>0</v>
      </c>
      <c r="N92" s="175">
        <f t="shared" si="53"/>
        <v>0</v>
      </c>
      <c r="O92" s="61">
        <f t="shared" si="53"/>
        <v>0</v>
      </c>
      <c r="P92" s="61">
        <f t="shared" si="53"/>
        <v>0</v>
      </c>
      <c r="Q92" s="175">
        <f>(Q$24*Q91)/1000</f>
        <v>0.175</v>
      </c>
      <c r="R92" s="175">
        <f t="shared" si="53"/>
        <v>0</v>
      </c>
      <c r="S92" s="175">
        <f t="shared" si="53"/>
        <v>0</v>
      </c>
      <c r="T92" s="175">
        <f t="shared" si="53"/>
        <v>0</v>
      </c>
      <c r="U92" s="61">
        <f t="shared" si="53"/>
        <v>0</v>
      </c>
      <c r="V92" s="61">
        <f t="shared" si="53"/>
        <v>0</v>
      </c>
      <c r="W92" s="61">
        <f t="shared" si="53"/>
        <v>0</v>
      </c>
      <c r="X92" s="61">
        <f t="shared" si="53"/>
        <v>0</v>
      </c>
      <c r="Y92" s="61">
        <f t="shared" si="53"/>
        <v>0</v>
      </c>
      <c r="Z92" s="61">
        <f t="shared" si="53"/>
        <v>0</v>
      </c>
      <c r="AA92" s="61">
        <f t="shared" si="53"/>
        <v>0</v>
      </c>
      <c r="AB92" s="61">
        <f t="shared" si="53"/>
        <v>0</v>
      </c>
      <c r="AC92" s="61">
        <f t="shared" si="53"/>
        <v>0</v>
      </c>
      <c r="AD92" s="61">
        <f t="shared" si="53"/>
        <v>0</v>
      </c>
      <c r="AE92" s="113">
        <f t="shared" si="53"/>
        <v>0</v>
      </c>
      <c r="AF92" s="61">
        <f t="shared" si="53"/>
        <v>0</v>
      </c>
      <c r="AG92" s="61">
        <f t="shared" si="53"/>
        <v>0</v>
      </c>
      <c r="AH92" s="61">
        <f t="shared" si="53"/>
        <v>0</v>
      </c>
      <c r="AI92" s="61">
        <f t="shared" si="53"/>
        <v>0</v>
      </c>
      <c r="AJ92" s="157">
        <f t="shared" si="53"/>
        <v>0</v>
      </c>
      <c r="AK92" s="171"/>
      <c r="AL92" s="159"/>
    </row>
    <row r="93" ht="24.6" hidden="1" spans="1:38">
      <c r="A93" s="52" t="s">
        <v>133</v>
      </c>
      <c r="B93" s="53"/>
      <c r="C93" s="54" t="s">
        <v>77</v>
      </c>
      <c r="D93" s="55"/>
      <c r="E93" s="56"/>
      <c r="F93" s="56"/>
      <c r="G93" s="57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7"/>
      <c r="X93" s="57"/>
      <c r="Y93" s="56"/>
      <c r="Z93" s="56"/>
      <c r="AA93" s="56"/>
      <c r="AB93" s="56"/>
      <c r="AC93" s="56"/>
      <c r="AD93" s="56"/>
      <c r="AE93" s="112"/>
      <c r="AF93" s="56"/>
      <c r="AG93" s="56"/>
      <c r="AH93" s="56"/>
      <c r="AI93" s="56"/>
      <c r="AJ93" s="154"/>
      <c r="AK93" s="170">
        <f t="shared" ref="AK93" si="54">SUM(D94:AE94)</f>
        <v>0</v>
      </c>
      <c r="AL93" s="156">
        <f>SUM(AF94:AJ94)</f>
        <v>0</v>
      </c>
    </row>
    <row r="94" ht="24.6" hidden="1" spans="1:38">
      <c r="A94" s="58"/>
      <c r="B94" s="172"/>
      <c r="C94" s="173" t="s">
        <v>78</v>
      </c>
      <c r="D94" s="174">
        <f t="shared" ref="D94:L94" si="55">(D$24*D93)/1000</f>
        <v>0</v>
      </c>
      <c r="E94" s="175">
        <f t="shared" si="55"/>
        <v>0</v>
      </c>
      <c r="F94" s="175">
        <f t="shared" si="55"/>
        <v>0</v>
      </c>
      <c r="G94" s="175">
        <f t="shared" si="55"/>
        <v>0</v>
      </c>
      <c r="H94" s="175">
        <f t="shared" si="55"/>
        <v>0</v>
      </c>
      <c r="I94" s="175">
        <f t="shared" si="55"/>
        <v>0</v>
      </c>
      <c r="J94" s="175">
        <f t="shared" si="55"/>
        <v>0</v>
      </c>
      <c r="K94" s="175">
        <f t="shared" si="55"/>
        <v>0</v>
      </c>
      <c r="L94" s="175">
        <f t="shared" si="55"/>
        <v>0</v>
      </c>
      <c r="M94" s="175">
        <f t="shared" si="53"/>
        <v>0</v>
      </c>
      <c r="N94" s="175">
        <f t="shared" si="53"/>
        <v>0</v>
      </c>
      <c r="O94" s="175">
        <f t="shared" si="53"/>
        <v>0</v>
      </c>
      <c r="P94" s="61">
        <f t="shared" si="53"/>
        <v>0</v>
      </c>
      <c r="Q94" s="175">
        <f>(Q$24*Q93)/1000</f>
        <v>0</v>
      </c>
      <c r="R94" s="175">
        <f t="shared" ref="R94:V94" si="56">(R$24*R93)/1000</f>
        <v>0</v>
      </c>
      <c r="S94" s="175">
        <f t="shared" si="56"/>
        <v>0</v>
      </c>
      <c r="T94" s="175">
        <f t="shared" si="56"/>
        <v>0</v>
      </c>
      <c r="U94" s="175">
        <f t="shared" si="56"/>
        <v>0</v>
      </c>
      <c r="V94" s="61">
        <f t="shared" si="56"/>
        <v>0</v>
      </c>
      <c r="W94" s="175">
        <f t="shared" si="53"/>
        <v>0</v>
      </c>
      <c r="X94" s="175">
        <f t="shared" si="53"/>
        <v>0</v>
      </c>
      <c r="Y94" s="61">
        <f t="shared" si="53"/>
        <v>0</v>
      </c>
      <c r="Z94" s="61">
        <f t="shared" si="53"/>
        <v>0</v>
      </c>
      <c r="AA94" s="61">
        <f t="shared" si="53"/>
        <v>0</v>
      </c>
      <c r="AB94" s="61">
        <f t="shared" si="53"/>
        <v>0</v>
      </c>
      <c r="AC94" s="61">
        <f t="shared" si="53"/>
        <v>0</v>
      </c>
      <c r="AD94" s="61">
        <f t="shared" si="53"/>
        <v>0</v>
      </c>
      <c r="AE94" s="113">
        <f t="shared" si="53"/>
        <v>0</v>
      </c>
      <c r="AF94" s="61">
        <f t="shared" si="53"/>
        <v>0</v>
      </c>
      <c r="AG94" s="61">
        <f t="shared" si="53"/>
        <v>0</v>
      </c>
      <c r="AH94" s="61">
        <f t="shared" si="53"/>
        <v>0</v>
      </c>
      <c r="AI94" s="61">
        <f t="shared" si="53"/>
        <v>0</v>
      </c>
      <c r="AJ94" s="157">
        <f t="shared" si="53"/>
        <v>0</v>
      </c>
      <c r="AK94" s="171"/>
      <c r="AL94" s="159"/>
    </row>
    <row r="95" ht="24.6" hidden="1" spans="1:39">
      <c r="A95" s="52" t="s">
        <v>134</v>
      </c>
      <c r="B95" s="53"/>
      <c r="C95" s="54" t="s">
        <v>77</v>
      </c>
      <c r="D95" s="55"/>
      <c r="E95" s="56"/>
      <c r="F95" s="56"/>
      <c r="G95" s="57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7"/>
      <c r="X95" s="57"/>
      <c r="Y95" s="56"/>
      <c r="Z95" s="56"/>
      <c r="AA95" s="56"/>
      <c r="AB95" s="56"/>
      <c r="AC95" s="56"/>
      <c r="AD95" s="56"/>
      <c r="AE95" s="112"/>
      <c r="AF95" s="56"/>
      <c r="AG95" s="56"/>
      <c r="AH95" s="56"/>
      <c r="AI95" s="56"/>
      <c r="AJ95" s="154"/>
      <c r="AK95" s="170">
        <f t="shared" si="44"/>
        <v>0</v>
      </c>
      <c r="AL95" s="156">
        <f>SUM(AF96:AJ96)</f>
        <v>0</v>
      </c>
      <c r="AM95" s="202" t="s">
        <v>99</v>
      </c>
    </row>
    <row r="96" ht="24.6" hidden="1" spans="1:38">
      <c r="A96" s="58"/>
      <c r="B96" s="172"/>
      <c r="C96" s="173" t="s">
        <v>78</v>
      </c>
      <c r="D96" s="174">
        <f t="shared" ref="D96:AJ96" si="57">(D$24*D95)/1000</f>
        <v>0</v>
      </c>
      <c r="E96" s="175">
        <f t="shared" si="57"/>
        <v>0</v>
      </c>
      <c r="F96" s="175">
        <f t="shared" si="57"/>
        <v>0</v>
      </c>
      <c r="G96" s="175">
        <f t="shared" si="57"/>
        <v>0</v>
      </c>
      <c r="H96" s="175">
        <f t="shared" si="57"/>
        <v>0</v>
      </c>
      <c r="I96" s="175">
        <f t="shared" si="57"/>
        <v>0</v>
      </c>
      <c r="J96" s="175">
        <f t="shared" si="57"/>
        <v>0</v>
      </c>
      <c r="K96" s="175">
        <f t="shared" si="57"/>
        <v>0</v>
      </c>
      <c r="L96" s="175">
        <f t="shared" si="57"/>
        <v>0</v>
      </c>
      <c r="M96" s="175">
        <f t="shared" si="57"/>
        <v>0</v>
      </c>
      <c r="N96" s="175">
        <f t="shared" si="57"/>
        <v>0</v>
      </c>
      <c r="O96" s="175">
        <f t="shared" si="57"/>
        <v>0</v>
      </c>
      <c r="P96" s="175">
        <f t="shared" si="57"/>
        <v>0</v>
      </c>
      <c r="Q96" s="175">
        <f t="shared" si="57"/>
        <v>0</v>
      </c>
      <c r="R96" s="175">
        <f t="shared" si="57"/>
        <v>0</v>
      </c>
      <c r="S96" s="175">
        <f t="shared" si="57"/>
        <v>0</v>
      </c>
      <c r="T96" s="175">
        <f t="shared" si="57"/>
        <v>0</v>
      </c>
      <c r="U96" s="175">
        <f t="shared" si="57"/>
        <v>0</v>
      </c>
      <c r="V96" s="61">
        <f t="shared" si="57"/>
        <v>0</v>
      </c>
      <c r="W96" s="175">
        <f t="shared" si="57"/>
        <v>0</v>
      </c>
      <c r="X96" s="175">
        <f t="shared" si="57"/>
        <v>0</v>
      </c>
      <c r="Y96" s="61">
        <f t="shared" si="57"/>
        <v>0</v>
      </c>
      <c r="Z96" s="61">
        <f t="shared" si="57"/>
        <v>0</v>
      </c>
      <c r="AA96" s="61">
        <f t="shared" si="57"/>
        <v>0</v>
      </c>
      <c r="AB96" s="61">
        <f t="shared" si="57"/>
        <v>0</v>
      </c>
      <c r="AC96" s="61">
        <f t="shared" si="57"/>
        <v>0</v>
      </c>
      <c r="AD96" s="61">
        <f t="shared" si="57"/>
        <v>0</v>
      </c>
      <c r="AE96" s="113">
        <f t="shared" si="57"/>
        <v>0</v>
      </c>
      <c r="AF96" s="61">
        <f t="shared" si="57"/>
        <v>0</v>
      </c>
      <c r="AG96" s="61">
        <f t="shared" si="57"/>
        <v>0</v>
      </c>
      <c r="AH96" s="61">
        <f t="shared" si="57"/>
        <v>0</v>
      </c>
      <c r="AI96" s="61">
        <f t="shared" si="57"/>
        <v>0</v>
      </c>
      <c r="AJ96" s="157">
        <f t="shared" si="57"/>
        <v>0</v>
      </c>
      <c r="AK96" s="171"/>
      <c r="AL96" s="159"/>
    </row>
    <row r="97" ht="24.6" hidden="1" spans="1:38">
      <c r="A97" s="52" t="s">
        <v>134</v>
      </c>
      <c r="B97" s="53"/>
      <c r="C97" s="54" t="s">
        <v>77</v>
      </c>
      <c r="D97" s="55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7"/>
      <c r="X97" s="56"/>
      <c r="Y97" s="56"/>
      <c r="Z97" s="56"/>
      <c r="AA97" s="56"/>
      <c r="AB97" s="56"/>
      <c r="AC97" s="56"/>
      <c r="AD97" s="56"/>
      <c r="AE97" s="112"/>
      <c r="AF97" s="56"/>
      <c r="AG97" s="56"/>
      <c r="AH97" s="56"/>
      <c r="AI97" s="56"/>
      <c r="AJ97" s="154"/>
      <c r="AK97" s="155">
        <f>SUM(D98:AE98)</f>
        <v>0</v>
      </c>
      <c r="AL97" s="156">
        <f>SUM(AF98:AJ98)</f>
        <v>0</v>
      </c>
    </row>
    <row r="98" ht="24" hidden="1" customHeight="1" spans="1:39">
      <c r="A98" s="58"/>
      <c r="B98" s="172"/>
      <c r="C98" s="173" t="s">
        <v>78</v>
      </c>
      <c r="D98" s="174">
        <f t="shared" ref="D98:AJ98" si="58">(D$24*D97)/1000</f>
        <v>0</v>
      </c>
      <c r="E98" s="175">
        <f t="shared" si="58"/>
        <v>0</v>
      </c>
      <c r="F98" s="175">
        <f t="shared" si="58"/>
        <v>0</v>
      </c>
      <c r="G98" s="61">
        <f t="shared" si="58"/>
        <v>0</v>
      </c>
      <c r="H98" s="175">
        <f t="shared" si="58"/>
        <v>0</v>
      </c>
      <c r="I98" s="175">
        <f t="shared" si="58"/>
        <v>0</v>
      </c>
      <c r="J98" s="175">
        <f t="shared" si="58"/>
        <v>0</v>
      </c>
      <c r="K98" s="175">
        <f t="shared" si="58"/>
        <v>0</v>
      </c>
      <c r="L98" s="175">
        <f t="shared" si="58"/>
        <v>0</v>
      </c>
      <c r="M98" s="175"/>
      <c r="N98" s="175">
        <f t="shared" si="58"/>
        <v>0</v>
      </c>
      <c r="O98" s="175"/>
      <c r="P98" s="175">
        <f t="shared" ref="P98" si="59">(P$24*P97)/1000</f>
        <v>0</v>
      </c>
      <c r="Q98" s="175">
        <f t="shared" si="58"/>
        <v>0</v>
      </c>
      <c r="R98" s="175">
        <f t="shared" si="58"/>
        <v>0</v>
      </c>
      <c r="S98" s="175">
        <f t="shared" si="58"/>
        <v>0</v>
      </c>
      <c r="T98" s="175">
        <f t="shared" si="58"/>
        <v>0</v>
      </c>
      <c r="U98" s="61">
        <f t="shared" si="58"/>
        <v>0</v>
      </c>
      <c r="V98" s="61">
        <f t="shared" si="58"/>
        <v>0</v>
      </c>
      <c r="W98" s="61">
        <f t="shared" si="58"/>
        <v>0</v>
      </c>
      <c r="X98" s="61">
        <f t="shared" si="58"/>
        <v>0</v>
      </c>
      <c r="Y98" s="61">
        <f t="shared" si="58"/>
        <v>0</v>
      </c>
      <c r="Z98" s="61">
        <f t="shared" si="58"/>
        <v>0</v>
      </c>
      <c r="AA98" s="61">
        <f t="shared" si="58"/>
        <v>0</v>
      </c>
      <c r="AB98" s="61">
        <f t="shared" si="58"/>
        <v>0</v>
      </c>
      <c r="AC98" s="61">
        <f t="shared" si="58"/>
        <v>0</v>
      </c>
      <c r="AD98" s="61">
        <f t="shared" si="58"/>
        <v>0</v>
      </c>
      <c r="AE98" s="113">
        <f t="shared" si="58"/>
        <v>0</v>
      </c>
      <c r="AF98" s="61">
        <f t="shared" si="58"/>
        <v>0</v>
      </c>
      <c r="AG98" s="61">
        <f t="shared" si="58"/>
        <v>0</v>
      </c>
      <c r="AH98" s="61">
        <f t="shared" si="58"/>
        <v>0</v>
      </c>
      <c r="AI98" s="61">
        <f t="shared" si="58"/>
        <v>0</v>
      </c>
      <c r="AJ98" s="157">
        <f t="shared" si="58"/>
        <v>0</v>
      </c>
      <c r="AK98" s="158"/>
      <c r="AL98" s="159"/>
      <c r="AM98" s="203" t="s">
        <v>135</v>
      </c>
    </row>
    <row r="99" ht="24.6" spans="1:39">
      <c r="A99" s="52" t="s">
        <v>108</v>
      </c>
      <c r="B99" s="53"/>
      <c r="C99" s="176"/>
      <c r="D99" s="177" t="s">
        <v>138</v>
      </c>
      <c r="E99" s="178"/>
      <c r="F99" s="178"/>
      <c r="G99" s="178"/>
      <c r="H99" s="178"/>
      <c r="I99" s="178"/>
      <c r="J99" s="178"/>
      <c r="K99" s="178"/>
      <c r="L99" s="178"/>
      <c r="M99" s="178"/>
      <c r="N99" s="178"/>
      <c r="O99" s="178"/>
      <c r="P99" s="178"/>
      <c r="Q99" s="178"/>
      <c r="R99" s="178"/>
      <c r="S99" s="178"/>
      <c r="T99" s="178"/>
      <c r="U99" s="178"/>
      <c r="V99" s="178"/>
      <c r="W99" s="178"/>
      <c r="X99" s="178"/>
      <c r="Y99" s="178"/>
      <c r="Z99" s="178"/>
      <c r="AA99" s="178"/>
      <c r="AB99" s="178"/>
      <c r="AC99" s="178"/>
      <c r="AD99" s="178"/>
      <c r="AE99" s="178"/>
      <c r="AF99" s="178"/>
      <c r="AG99" s="178"/>
      <c r="AH99" s="178"/>
      <c r="AI99" s="178"/>
      <c r="AJ99" s="178"/>
      <c r="AK99" s="178"/>
      <c r="AL99" s="204"/>
      <c r="AM99" s="202"/>
    </row>
    <row r="100" ht="25.5" customHeight="1" spans="1:38">
      <c r="A100" s="58"/>
      <c r="B100" s="172"/>
      <c r="C100" s="179"/>
      <c r="D100" s="180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181"/>
      <c r="T100" s="181"/>
      <c r="U100" s="181"/>
      <c r="V100" s="181"/>
      <c r="W100" s="181"/>
      <c r="X100" s="181"/>
      <c r="Y100" s="181"/>
      <c r="Z100" s="181"/>
      <c r="AA100" s="181"/>
      <c r="AB100" s="181"/>
      <c r="AC100" s="181"/>
      <c r="AD100" s="181"/>
      <c r="AE100" s="181"/>
      <c r="AF100" s="181"/>
      <c r="AG100" s="181"/>
      <c r="AH100" s="181"/>
      <c r="AI100" s="181"/>
      <c r="AJ100" s="181"/>
      <c r="AK100" s="181"/>
      <c r="AL100" s="205"/>
    </row>
    <row r="101" ht="21" spans="1:37">
      <c r="A101" s="182"/>
      <c r="B101" s="183"/>
      <c r="C101" s="184"/>
      <c r="D101" s="185"/>
      <c r="E101" s="185"/>
      <c r="F101" s="185"/>
      <c r="G101" s="185"/>
      <c r="H101" s="185"/>
      <c r="I101" s="185"/>
      <c r="J101" s="185"/>
      <c r="K101" s="185"/>
      <c r="L101" s="185"/>
      <c r="M101" s="185"/>
      <c r="N101" s="185"/>
      <c r="O101" s="185"/>
      <c r="P101" s="185"/>
      <c r="Q101" s="185"/>
      <c r="R101" s="185"/>
      <c r="S101" s="185"/>
      <c r="T101" s="185"/>
      <c r="U101" s="188"/>
      <c r="V101" s="188"/>
      <c r="W101" s="188"/>
      <c r="X101" s="200"/>
      <c r="Y101" s="200"/>
      <c r="Z101" s="200"/>
      <c r="AA101" s="200"/>
      <c r="AB101" s="200"/>
      <c r="AC101" s="200"/>
      <c r="AD101" s="200"/>
      <c r="AE101" s="200"/>
      <c r="AF101" s="200"/>
      <c r="AG101" s="200"/>
      <c r="AH101" s="200"/>
      <c r="AI101" s="200"/>
      <c r="AJ101" s="206"/>
      <c r="AK101" s="207"/>
    </row>
    <row r="102" ht="21" spans="1:37">
      <c r="A102" s="182"/>
      <c r="B102" s="186"/>
      <c r="C102" s="187"/>
      <c r="D102" s="188"/>
      <c r="E102" s="188"/>
      <c r="F102" s="188"/>
      <c r="G102" s="188"/>
      <c r="H102" s="188"/>
      <c r="I102" s="188"/>
      <c r="J102" s="188"/>
      <c r="K102" s="188"/>
      <c r="L102" s="188"/>
      <c r="M102" s="188"/>
      <c r="N102" s="188"/>
      <c r="O102" s="188"/>
      <c r="P102" s="188"/>
      <c r="Q102" s="188"/>
      <c r="R102" s="188"/>
      <c r="S102" s="188"/>
      <c r="T102" s="188"/>
      <c r="U102" s="188"/>
      <c r="V102" s="188"/>
      <c r="W102" s="188"/>
      <c r="X102" s="200"/>
      <c r="Y102" s="200"/>
      <c r="Z102" s="200"/>
      <c r="AA102" s="200"/>
      <c r="AB102" s="200"/>
      <c r="AC102" s="200"/>
      <c r="AD102" s="200"/>
      <c r="AE102" s="200"/>
      <c r="AF102" s="200"/>
      <c r="AG102" s="200"/>
      <c r="AH102" s="200"/>
      <c r="AI102" s="200"/>
      <c r="AJ102" s="206"/>
      <c r="AK102" s="207"/>
    </row>
    <row r="103" ht="24.6" spans="1:37">
      <c r="A103" s="89" t="s">
        <v>110</v>
      </c>
      <c r="B103" s="189"/>
      <c r="C103" s="189"/>
      <c r="D103" s="190"/>
      <c r="E103" s="191" t="s">
        <v>111</v>
      </c>
      <c r="F103" s="191"/>
      <c r="G103" s="191"/>
      <c r="H103" s="191"/>
      <c r="I103" s="190"/>
      <c r="J103" s="190"/>
      <c r="K103" s="88" t="s">
        <v>112</v>
      </c>
      <c r="L103" s="195"/>
      <c r="M103" s="196"/>
      <c r="N103" s="196"/>
      <c r="O103" s="197"/>
      <c r="P103" s="192"/>
      <c r="Q103" s="191" t="s">
        <v>113</v>
      </c>
      <c r="R103" s="191"/>
      <c r="S103" s="191"/>
      <c r="T103" s="201"/>
      <c r="U103" s="199"/>
      <c r="V103" s="199"/>
      <c r="W103" s="199"/>
      <c r="X103" s="193"/>
      <c r="Y103" s="193"/>
      <c r="Z103" s="193"/>
      <c r="AA103" s="193"/>
      <c r="AB103" s="193"/>
      <c r="AC103" s="193"/>
      <c r="AD103" s="193"/>
      <c r="AE103" s="193"/>
      <c r="AF103" s="193"/>
      <c r="AG103" s="193"/>
      <c r="AH103" s="193"/>
      <c r="AI103" s="193"/>
      <c r="AJ103" s="193"/>
      <c r="AK103" s="194"/>
    </row>
    <row r="104" ht="18" spans="1:37">
      <c r="A104" s="8"/>
      <c r="B104" s="8" t="s">
        <v>114</v>
      </c>
      <c r="C104" s="8"/>
      <c r="D104" s="190"/>
      <c r="E104" s="192" t="s">
        <v>115</v>
      </c>
      <c r="F104" s="192"/>
      <c r="G104" s="192"/>
      <c r="H104" s="192"/>
      <c r="I104" s="190"/>
      <c r="J104" s="190"/>
      <c r="K104" s="192"/>
      <c r="L104" s="192"/>
      <c r="M104" s="8" t="s">
        <v>114</v>
      </c>
      <c r="N104" s="192"/>
      <c r="O104" s="192"/>
      <c r="P104" s="192"/>
      <c r="Q104" s="192" t="s">
        <v>115</v>
      </c>
      <c r="R104" s="192"/>
      <c r="S104" s="192"/>
      <c r="T104" s="192"/>
      <c r="U104" s="199"/>
      <c r="V104" s="199"/>
      <c r="W104" s="199"/>
      <c r="X104" s="193"/>
      <c r="Y104" s="193"/>
      <c r="Z104" s="193"/>
      <c r="AA104" s="193"/>
      <c r="AB104" s="193"/>
      <c r="AC104" s="193"/>
      <c r="AD104" s="193"/>
      <c r="AE104" s="193"/>
      <c r="AF104" s="193"/>
      <c r="AG104" s="193"/>
      <c r="AH104" s="193"/>
      <c r="AI104" s="193"/>
      <c r="AJ104" s="193"/>
      <c r="AK104" s="194"/>
    </row>
    <row r="105" ht="18" spans="1:37">
      <c r="A105" s="8"/>
      <c r="B105" s="8"/>
      <c r="C105" s="8"/>
      <c r="D105" s="190"/>
      <c r="E105" s="190"/>
      <c r="F105" s="190"/>
      <c r="G105" s="190"/>
      <c r="H105" s="190"/>
      <c r="I105" s="190"/>
      <c r="J105" s="190"/>
      <c r="K105" s="192"/>
      <c r="L105" s="192"/>
      <c r="M105" s="192"/>
      <c r="N105" s="192"/>
      <c r="O105" s="192"/>
      <c r="P105" s="192"/>
      <c r="Q105" s="192"/>
      <c r="R105" s="192"/>
      <c r="S105" s="192"/>
      <c r="T105" s="192"/>
      <c r="U105" s="199"/>
      <c r="V105" s="199"/>
      <c r="W105" s="199"/>
      <c r="X105" s="193"/>
      <c r="Y105" s="193"/>
      <c r="Z105" s="193"/>
      <c r="AA105" s="193"/>
      <c r="AB105" s="193"/>
      <c r="AC105" s="193"/>
      <c r="AD105" s="193"/>
      <c r="AE105" s="193"/>
      <c r="AF105" s="193"/>
      <c r="AG105" s="193"/>
      <c r="AH105" s="193"/>
      <c r="AI105" s="193"/>
      <c r="AJ105" s="193"/>
      <c r="AK105" s="194"/>
    </row>
    <row r="106" ht="24.6" spans="1:37">
      <c r="A106" s="89" t="s">
        <v>116</v>
      </c>
      <c r="B106" s="189"/>
      <c r="C106" s="189"/>
      <c r="D106" s="190"/>
      <c r="E106" s="191" t="s">
        <v>117</v>
      </c>
      <c r="F106" s="191"/>
      <c r="G106" s="191"/>
      <c r="H106" s="191"/>
      <c r="I106" s="190"/>
      <c r="J106" s="190"/>
      <c r="K106" s="88" t="s">
        <v>118</v>
      </c>
      <c r="L106" s="195"/>
      <c r="M106" s="196"/>
      <c r="N106" s="196"/>
      <c r="O106" s="197"/>
      <c r="P106" s="192"/>
      <c r="Q106" s="191" t="s">
        <v>119</v>
      </c>
      <c r="R106" s="191"/>
      <c r="S106" s="191"/>
      <c r="T106" s="196"/>
      <c r="U106" s="199"/>
      <c r="V106" s="199"/>
      <c r="W106" s="199"/>
      <c r="X106" s="193"/>
      <c r="Y106" s="193"/>
      <c r="Z106" s="193"/>
      <c r="AA106" s="193"/>
      <c r="AB106" s="193"/>
      <c r="AC106" s="193"/>
      <c r="AD106" s="193"/>
      <c r="AE106" s="193"/>
      <c r="AF106" s="193"/>
      <c r="AG106" s="193"/>
      <c r="AH106" s="193"/>
      <c r="AI106" s="193"/>
      <c r="AJ106" s="193"/>
      <c r="AK106" s="194"/>
    </row>
    <row r="107" ht="18" spans="1:37">
      <c r="A107" s="8"/>
      <c r="B107" s="8" t="s">
        <v>114</v>
      </c>
      <c r="C107" s="8"/>
      <c r="D107" s="190"/>
      <c r="E107" s="192" t="s">
        <v>115</v>
      </c>
      <c r="F107" s="192"/>
      <c r="G107" s="192"/>
      <c r="H107" s="192"/>
      <c r="I107" s="190"/>
      <c r="J107" s="190"/>
      <c r="K107" s="192"/>
      <c r="L107" s="192"/>
      <c r="M107" s="8" t="s">
        <v>114</v>
      </c>
      <c r="N107" s="192"/>
      <c r="O107" s="192"/>
      <c r="P107" s="192"/>
      <c r="Q107" s="192" t="s">
        <v>115</v>
      </c>
      <c r="R107" s="192"/>
      <c r="S107" s="192"/>
      <c r="T107" s="192"/>
      <c r="U107" s="199"/>
      <c r="V107" s="199"/>
      <c r="W107" s="199"/>
      <c r="X107" s="193"/>
      <c r="Y107" s="193"/>
      <c r="Z107" s="193"/>
      <c r="AA107" s="193"/>
      <c r="AB107" s="193"/>
      <c r="AC107" s="193"/>
      <c r="AD107" s="193"/>
      <c r="AE107" s="193"/>
      <c r="AF107" s="193"/>
      <c r="AG107" s="193"/>
      <c r="AH107" s="193"/>
      <c r="AI107" s="193"/>
      <c r="AJ107" s="193"/>
      <c r="AK107" s="194"/>
    </row>
    <row r="108" ht="18" spans="1:37">
      <c r="A108" s="8"/>
      <c r="B108" s="8"/>
      <c r="C108" s="8"/>
      <c r="D108" s="190"/>
      <c r="E108" s="192"/>
      <c r="F108" s="192"/>
      <c r="G108" s="192"/>
      <c r="H108" s="192"/>
      <c r="I108" s="190"/>
      <c r="J108" s="190"/>
      <c r="K108" s="192"/>
      <c r="L108" s="192"/>
      <c r="M108" s="8"/>
      <c r="N108" s="192"/>
      <c r="O108" s="192"/>
      <c r="P108" s="192"/>
      <c r="Q108" s="192"/>
      <c r="R108" s="192"/>
      <c r="S108" s="192"/>
      <c r="T108" s="192"/>
      <c r="U108" s="199"/>
      <c r="V108" s="199"/>
      <c r="W108" s="199"/>
      <c r="X108" s="193"/>
      <c r="Y108" s="193"/>
      <c r="Z108" s="193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4"/>
    </row>
    <row r="109" ht="18" spans="1:37">
      <c r="A109" s="8"/>
      <c r="B109" s="8"/>
      <c r="C109" s="8"/>
      <c r="D109" s="190"/>
      <c r="E109" s="192"/>
      <c r="F109" s="192"/>
      <c r="G109" s="192"/>
      <c r="H109" s="192"/>
      <c r="I109" s="190"/>
      <c r="J109" s="190"/>
      <c r="K109" s="192"/>
      <c r="L109" s="192"/>
      <c r="M109" s="8"/>
      <c r="N109" s="192"/>
      <c r="O109" s="192"/>
      <c r="P109" s="192"/>
      <c r="Q109" s="192"/>
      <c r="R109" s="192"/>
      <c r="S109" s="192"/>
      <c r="T109" s="192"/>
      <c r="U109" s="199"/>
      <c r="V109" s="199"/>
      <c r="W109" s="199"/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4"/>
    </row>
    <row r="110" ht="18" spans="1:37">
      <c r="A110" s="8"/>
      <c r="B110" s="8"/>
      <c r="C110" s="8"/>
      <c r="D110" s="190"/>
      <c r="E110" s="189"/>
      <c r="F110" s="189"/>
      <c r="G110" s="190"/>
      <c r="H110" s="190"/>
      <c r="I110" s="189"/>
      <c r="J110" s="189"/>
      <c r="K110" s="192"/>
      <c r="L110" s="192"/>
      <c r="M110" s="198" t="s">
        <v>19</v>
      </c>
      <c r="N110" s="198"/>
      <c r="O110" s="198"/>
      <c r="P110" s="198"/>
      <c r="Q110" s="196"/>
      <c r="R110" s="192"/>
      <c r="S110" s="192"/>
      <c r="T110" s="192"/>
      <c r="U110" s="199"/>
      <c r="V110" s="199"/>
      <c r="W110" s="199"/>
      <c r="X110" s="193"/>
      <c r="Y110" s="193"/>
      <c r="Z110" s="193"/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4"/>
    </row>
    <row r="111" ht="18" spans="1:37">
      <c r="A111" s="8" t="s">
        <v>120</v>
      </c>
      <c r="B111" s="8"/>
      <c r="C111" s="8"/>
      <c r="D111" s="190"/>
      <c r="E111" s="8" t="s">
        <v>121</v>
      </c>
      <c r="F111" s="8"/>
      <c r="G111" s="190"/>
      <c r="H111" s="190"/>
      <c r="I111" s="8" t="s">
        <v>114</v>
      </c>
      <c r="J111" s="8"/>
      <c r="K111" s="192"/>
      <c r="L111" s="192"/>
      <c r="M111" s="192" t="s">
        <v>115</v>
      </c>
      <c r="N111" s="192"/>
      <c r="O111" s="192"/>
      <c r="P111" s="192"/>
      <c r="Q111" s="192"/>
      <c r="R111" s="192"/>
      <c r="S111" s="192"/>
      <c r="T111" s="192"/>
      <c r="U111" s="199"/>
      <c r="V111" s="199"/>
      <c r="W111" s="199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4"/>
    </row>
    <row r="112" ht="18" spans="1:37">
      <c r="A112" s="8"/>
      <c r="B112" s="8"/>
      <c r="C112" s="8"/>
      <c r="D112" s="190"/>
      <c r="E112" s="190"/>
      <c r="F112" s="190"/>
      <c r="G112" s="190"/>
      <c r="H112" s="190"/>
      <c r="I112" s="190"/>
      <c r="J112" s="190"/>
      <c r="K112" s="192"/>
      <c r="L112" s="192"/>
      <c r="M112" s="192"/>
      <c r="N112" s="192"/>
      <c r="O112" s="192"/>
      <c r="P112" s="192"/>
      <c r="Q112" s="192"/>
      <c r="R112" s="192"/>
      <c r="S112" s="192"/>
      <c r="T112" s="192"/>
      <c r="U112" s="199"/>
      <c r="V112" s="199"/>
      <c r="W112" s="199"/>
      <c r="X112" s="193"/>
      <c r="Y112" s="193"/>
      <c r="Z112" s="193"/>
      <c r="AA112" s="193"/>
      <c r="AB112" s="193"/>
      <c r="AC112" s="193"/>
      <c r="AD112" s="193"/>
      <c r="AE112" s="193"/>
      <c r="AF112" s="193"/>
      <c r="AG112" s="193"/>
      <c r="AH112" s="193"/>
      <c r="AI112" s="193"/>
      <c r="AJ112" s="193"/>
      <c r="AK112" s="194"/>
    </row>
    <row r="113" spans="1:37">
      <c r="A113" s="6"/>
      <c r="B113" s="6"/>
      <c r="C113" s="6"/>
      <c r="D113" s="193"/>
      <c r="E113" s="193"/>
      <c r="F113" s="193"/>
      <c r="G113" s="193"/>
      <c r="H113" s="193"/>
      <c r="I113" s="193"/>
      <c r="J113" s="193"/>
      <c r="K113" s="199"/>
      <c r="L113" s="199"/>
      <c r="M113" s="199"/>
      <c r="N113" s="199"/>
      <c r="O113" s="199"/>
      <c r="P113" s="199"/>
      <c r="Q113" s="199"/>
      <c r="R113" s="199"/>
      <c r="S113" s="199"/>
      <c r="T113" s="199"/>
      <c r="U113" s="199"/>
      <c r="V113" s="199"/>
      <c r="W113" s="199"/>
      <c r="X113" s="193"/>
      <c r="Y113" s="193"/>
      <c r="Z113" s="193"/>
      <c r="AA113" s="193"/>
      <c r="AB113" s="193"/>
      <c r="AC113" s="193"/>
      <c r="AD113" s="193"/>
      <c r="AE113" s="193"/>
      <c r="AF113" s="193"/>
      <c r="AG113" s="193"/>
      <c r="AH113" s="193"/>
      <c r="AI113" s="193"/>
      <c r="AJ113" s="193"/>
      <c r="AK113" s="194"/>
    </row>
    <row r="114" spans="1:37">
      <c r="A114" s="6"/>
      <c r="B114" s="6"/>
      <c r="C114" s="6"/>
      <c r="D114" s="193"/>
      <c r="E114" s="193"/>
      <c r="F114" s="193"/>
      <c r="G114" s="193"/>
      <c r="H114" s="193"/>
      <c r="I114" s="193"/>
      <c r="J114" s="193"/>
      <c r="K114" s="193"/>
      <c r="L114" s="193"/>
      <c r="M114" s="193"/>
      <c r="N114" s="193"/>
      <c r="O114" s="193"/>
      <c r="P114" s="193"/>
      <c r="Q114" s="193"/>
      <c r="R114" s="193"/>
      <c r="S114" s="193"/>
      <c r="T114" s="193"/>
      <c r="U114" s="193"/>
      <c r="V114" s="193"/>
      <c r="W114" s="193"/>
      <c r="X114" s="193"/>
      <c r="Y114" s="193"/>
      <c r="Z114" s="193"/>
      <c r="AA114" s="193"/>
      <c r="AB114" s="193"/>
      <c r="AC114" s="193"/>
      <c r="AD114" s="193"/>
      <c r="AE114" s="193"/>
      <c r="AF114" s="193"/>
      <c r="AG114" s="193"/>
      <c r="AH114" s="193"/>
      <c r="AI114" s="193"/>
      <c r="AJ114" s="193"/>
      <c r="AK114" s="194"/>
    </row>
    <row r="115" spans="1:37">
      <c r="A115" s="6"/>
      <c r="B115" s="6"/>
      <c r="C115" s="6"/>
      <c r="D115" s="193"/>
      <c r="E115" s="193"/>
      <c r="F115" s="193"/>
      <c r="G115" s="193"/>
      <c r="H115" s="193"/>
      <c r="I115" s="193"/>
      <c r="J115" s="193"/>
      <c r="K115" s="193"/>
      <c r="L115" s="193"/>
      <c r="M115" s="193"/>
      <c r="N115" s="193"/>
      <c r="O115" s="193"/>
      <c r="P115" s="193"/>
      <c r="Q115" s="193"/>
      <c r="R115" s="193"/>
      <c r="S115" s="193"/>
      <c r="T115" s="193"/>
      <c r="U115" s="193"/>
      <c r="V115" s="193"/>
      <c r="W115" s="193"/>
      <c r="X115" s="193"/>
      <c r="Y115" s="193"/>
      <c r="Z115" s="193"/>
      <c r="AA115" s="193"/>
      <c r="AB115" s="193"/>
      <c r="AC115" s="193"/>
      <c r="AD115" s="193"/>
      <c r="AE115" s="193"/>
      <c r="AF115" s="193"/>
      <c r="AG115" s="193"/>
      <c r="AH115" s="193"/>
      <c r="AI115" s="193"/>
      <c r="AJ115" s="193"/>
      <c r="AK115" s="194"/>
    </row>
    <row r="116" spans="1:37">
      <c r="A116" s="6"/>
      <c r="B116" s="6"/>
      <c r="C116" s="6"/>
      <c r="D116" s="194"/>
      <c r="E116" s="194"/>
      <c r="F116" s="194"/>
      <c r="G116" s="194"/>
      <c r="H116" s="194"/>
      <c r="I116" s="194"/>
      <c r="J116" s="194"/>
      <c r="K116" s="194"/>
      <c r="L116" s="194"/>
      <c r="M116" s="194"/>
      <c r="N116" s="194"/>
      <c r="O116" s="194"/>
      <c r="P116" s="194"/>
      <c r="Q116" s="194"/>
      <c r="R116" s="194"/>
      <c r="S116" s="194"/>
      <c r="T116" s="194"/>
      <c r="U116" s="194"/>
      <c r="V116" s="194"/>
      <c r="W116" s="194"/>
      <c r="X116" s="194"/>
      <c r="Y116" s="194"/>
      <c r="Z116" s="194"/>
      <c r="AA116" s="194"/>
      <c r="AB116" s="194"/>
      <c r="AC116" s="194"/>
      <c r="AD116" s="194"/>
      <c r="AE116" s="194"/>
      <c r="AF116" s="194"/>
      <c r="AG116" s="194"/>
      <c r="AH116" s="194"/>
      <c r="AI116" s="194"/>
      <c r="AJ116" s="194"/>
      <c r="AK116" s="194"/>
    </row>
    <row r="117" spans="1:37">
      <c r="A117" s="6"/>
      <c r="B117" s="6"/>
      <c r="C117" s="6"/>
      <c r="D117" s="194"/>
      <c r="E117" s="194"/>
      <c r="F117" s="194"/>
      <c r="G117" s="194"/>
      <c r="H117" s="194"/>
      <c r="I117" s="194"/>
      <c r="J117" s="194"/>
      <c r="K117" s="194"/>
      <c r="L117" s="194"/>
      <c r="M117" s="194"/>
      <c r="N117" s="194"/>
      <c r="O117" s="194"/>
      <c r="P117" s="194"/>
      <c r="Q117" s="194"/>
      <c r="R117" s="194"/>
      <c r="S117" s="194"/>
      <c r="T117" s="194"/>
      <c r="U117" s="194"/>
      <c r="V117" s="194"/>
      <c r="W117" s="194"/>
      <c r="X117" s="194"/>
      <c r="Y117" s="194"/>
      <c r="Z117" s="194"/>
      <c r="AA117" s="194"/>
      <c r="AB117" s="194"/>
      <c r="AC117" s="194"/>
      <c r="AD117" s="194"/>
      <c r="AE117" s="194"/>
      <c r="AF117" s="194"/>
      <c r="AG117" s="194"/>
      <c r="AH117" s="194"/>
      <c r="AI117" s="194"/>
      <c r="AJ117" s="194"/>
      <c r="AK117" s="194"/>
    </row>
    <row r="118" spans="1:37">
      <c r="A118" s="6"/>
      <c r="B118" s="6"/>
      <c r="C118" s="6"/>
      <c r="D118" s="194"/>
      <c r="E118" s="194"/>
      <c r="F118" s="194"/>
      <c r="G118" s="194"/>
      <c r="H118" s="194"/>
      <c r="I118" s="194"/>
      <c r="J118" s="194"/>
      <c r="K118" s="194"/>
      <c r="L118" s="194"/>
      <c r="M118" s="194"/>
      <c r="N118" s="194"/>
      <c r="O118" s="194"/>
      <c r="P118" s="194"/>
      <c r="Q118" s="194"/>
      <c r="R118" s="194"/>
      <c r="S118" s="194"/>
      <c r="T118" s="194"/>
      <c r="U118" s="194"/>
      <c r="V118" s="194"/>
      <c r="W118" s="194"/>
      <c r="X118" s="194"/>
      <c r="Y118" s="194"/>
      <c r="Z118" s="194"/>
      <c r="AA118" s="194"/>
      <c r="AB118" s="194"/>
      <c r="AC118" s="194"/>
      <c r="AD118" s="194"/>
      <c r="AE118" s="194"/>
      <c r="AF118" s="194"/>
      <c r="AG118" s="194"/>
      <c r="AH118" s="194"/>
      <c r="AI118" s="194"/>
      <c r="AJ118" s="194"/>
      <c r="AK118" s="194"/>
    </row>
    <row r="119" spans="1:37">
      <c r="A119" s="6"/>
      <c r="B119" s="6"/>
      <c r="C119" s="6"/>
      <c r="D119" s="194"/>
      <c r="E119" s="194"/>
      <c r="F119" s="194"/>
      <c r="G119" s="194"/>
      <c r="H119" s="194"/>
      <c r="I119" s="194"/>
      <c r="J119" s="194"/>
      <c r="K119" s="194"/>
      <c r="L119" s="194"/>
      <c r="M119" s="194"/>
      <c r="N119" s="194"/>
      <c r="O119" s="194"/>
      <c r="P119" s="194"/>
      <c r="Q119" s="194"/>
      <c r="R119" s="194"/>
      <c r="S119" s="194"/>
      <c r="T119" s="194"/>
      <c r="U119" s="194"/>
      <c r="V119" s="194"/>
      <c r="W119" s="194"/>
      <c r="X119" s="194"/>
      <c r="Y119" s="194"/>
      <c r="Z119" s="194"/>
      <c r="AA119" s="194"/>
      <c r="AB119" s="194"/>
      <c r="AC119" s="194"/>
      <c r="AD119" s="194"/>
      <c r="AE119" s="194"/>
      <c r="AF119" s="194"/>
      <c r="AG119" s="194"/>
      <c r="AH119" s="194"/>
      <c r="AI119" s="194"/>
      <c r="AJ119" s="194"/>
      <c r="AK119" s="194"/>
    </row>
    <row r="120" spans="1:37">
      <c r="A120" s="6"/>
      <c r="B120" s="6"/>
      <c r="C120" s="6"/>
      <c r="D120" s="194"/>
      <c r="E120" s="194"/>
      <c r="F120" s="194"/>
      <c r="G120" s="194"/>
      <c r="H120" s="194"/>
      <c r="I120" s="194"/>
      <c r="J120" s="194"/>
      <c r="K120" s="194"/>
      <c r="L120" s="194"/>
      <c r="M120" s="194"/>
      <c r="N120" s="194"/>
      <c r="O120" s="194"/>
      <c r="P120" s="194"/>
      <c r="Q120" s="194"/>
      <c r="R120" s="194"/>
      <c r="S120" s="194"/>
      <c r="T120" s="194"/>
      <c r="U120" s="194"/>
      <c r="V120" s="194"/>
      <c r="W120" s="194"/>
      <c r="X120" s="194"/>
      <c r="Y120" s="194"/>
      <c r="Z120" s="194"/>
      <c r="AA120" s="194"/>
      <c r="AB120" s="194"/>
      <c r="AC120" s="194"/>
      <c r="AD120" s="194"/>
      <c r="AE120" s="194"/>
      <c r="AF120" s="194"/>
      <c r="AG120" s="194"/>
      <c r="AH120" s="194"/>
      <c r="AI120" s="194"/>
      <c r="AJ120" s="194"/>
      <c r="AK120" s="194"/>
    </row>
    <row r="121" spans="1:37">
      <c r="A121" s="6"/>
      <c r="B121" s="6"/>
      <c r="C121" s="6"/>
      <c r="D121" s="194"/>
      <c r="E121" s="194"/>
      <c r="F121" s="194"/>
      <c r="G121" s="194"/>
      <c r="H121" s="194"/>
      <c r="I121" s="194"/>
      <c r="J121" s="194"/>
      <c r="K121" s="194"/>
      <c r="L121" s="194"/>
      <c r="M121" s="194"/>
      <c r="N121" s="194"/>
      <c r="O121" s="194"/>
      <c r="P121" s="194"/>
      <c r="Q121" s="194"/>
      <c r="R121" s="194"/>
      <c r="S121" s="194"/>
      <c r="T121" s="194"/>
      <c r="U121" s="194"/>
      <c r="V121" s="194"/>
      <c r="W121" s="194"/>
      <c r="X121" s="194"/>
      <c r="Y121" s="194"/>
      <c r="Z121" s="194"/>
      <c r="AA121" s="194"/>
      <c r="AB121" s="194"/>
      <c r="AC121" s="194"/>
      <c r="AD121" s="194"/>
      <c r="AE121" s="194"/>
      <c r="AF121" s="194"/>
      <c r="AG121" s="194"/>
      <c r="AH121" s="194"/>
      <c r="AI121" s="194"/>
      <c r="AJ121" s="194"/>
      <c r="AK121" s="194"/>
    </row>
    <row r="122" spans="1:37">
      <c r="A122" s="6"/>
      <c r="B122" s="6"/>
      <c r="C122" s="6"/>
      <c r="D122" s="194"/>
      <c r="E122" s="194"/>
      <c r="F122" s="194"/>
      <c r="G122" s="194"/>
      <c r="H122" s="194"/>
      <c r="I122" s="194"/>
      <c r="J122" s="194"/>
      <c r="K122" s="194"/>
      <c r="L122" s="194"/>
      <c r="M122" s="194"/>
      <c r="N122" s="194"/>
      <c r="O122" s="194"/>
      <c r="P122" s="194"/>
      <c r="Q122" s="194"/>
      <c r="R122" s="194"/>
      <c r="S122" s="194"/>
      <c r="T122" s="194"/>
      <c r="U122" s="194"/>
      <c r="V122" s="194"/>
      <c r="W122" s="194"/>
      <c r="X122" s="194"/>
      <c r="Y122" s="194"/>
      <c r="Z122" s="194"/>
      <c r="AA122" s="194"/>
      <c r="AB122" s="194"/>
      <c r="AC122" s="194"/>
      <c r="AD122" s="194"/>
      <c r="AE122" s="194"/>
      <c r="AF122" s="194"/>
      <c r="AG122" s="194"/>
      <c r="AH122" s="194"/>
      <c r="AI122" s="194"/>
      <c r="AJ122" s="194"/>
      <c r="AK122" s="194"/>
    </row>
    <row r="123" spans="1:37">
      <c r="A123" s="6"/>
      <c r="B123" s="6"/>
      <c r="C123" s="6"/>
      <c r="D123" s="194"/>
      <c r="E123" s="194"/>
      <c r="F123" s="194"/>
      <c r="G123" s="194"/>
      <c r="H123" s="194"/>
      <c r="I123" s="194"/>
      <c r="J123" s="194"/>
      <c r="K123" s="194"/>
      <c r="L123" s="194"/>
      <c r="M123" s="194"/>
      <c r="N123" s="194"/>
      <c r="O123" s="194"/>
      <c r="P123" s="194"/>
      <c r="Q123" s="194"/>
      <c r="R123" s="194"/>
      <c r="S123" s="194"/>
      <c r="T123" s="194"/>
      <c r="U123" s="194"/>
      <c r="V123" s="194"/>
      <c r="W123" s="194"/>
      <c r="X123" s="194"/>
      <c r="Y123" s="194"/>
      <c r="Z123" s="194"/>
      <c r="AA123" s="194"/>
      <c r="AB123" s="194"/>
      <c r="AC123" s="194"/>
      <c r="AD123" s="194"/>
      <c r="AE123" s="194"/>
      <c r="AF123" s="194"/>
      <c r="AG123" s="194"/>
      <c r="AH123" s="194"/>
      <c r="AI123" s="194"/>
      <c r="AJ123" s="194"/>
      <c r="AK123" s="194"/>
    </row>
    <row r="124" spans="1:37">
      <c r="A124" s="6"/>
      <c r="B124" s="6"/>
      <c r="C124" s="6"/>
      <c r="D124" s="194"/>
      <c r="E124" s="194"/>
      <c r="F124" s="194"/>
      <c r="G124" s="194"/>
      <c r="H124" s="194"/>
      <c r="I124" s="194"/>
      <c r="J124" s="194"/>
      <c r="K124" s="194"/>
      <c r="L124" s="194"/>
      <c r="M124" s="194"/>
      <c r="N124" s="194"/>
      <c r="O124" s="194"/>
      <c r="P124" s="194"/>
      <c r="Q124" s="194"/>
      <c r="R124" s="194"/>
      <c r="S124" s="194"/>
      <c r="T124" s="194"/>
      <c r="U124" s="194"/>
      <c r="V124" s="194"/>
      <c r="W124" s="194"/>
      <c r="X124" s="194"/>
      <c r="Y124" s="194"/>
      <c r="Z124" s="194"/>
      <c r="AA124" s="194"/>
      <c r="AB124" s="194"/>
      <c r="AC124" s="194"/>
      <c r="AD124" s="194"/>
      <c r="AE124" s="194"/>
      <c r="AF124" s="194"/>
      <c r="AG124" s="194"/>
      <c r="AH124" s="194"/>
      <c r="AI124" s="194"/>
      <c r="AJ124" s="194"/>
      <c r="AK124" s="194"/>
    </row>
    <row r="125" spans="1:37">
      <c r="A125" s="6"/>
      <c r="B125" s="6"/>
      <c r="C125" s="6"/>
      <c r="D125" s="194"/>
      <c r="E125" s="194"/>
      <c r="F125" s="194"/>
      <c r="G125" s="194"/>
      <c r="H125" s="194"/>
      <c r="I125" s="194"/>
      <c r="J125" s="194"/>
      <c r="K125" s="194"/>
      <c r="L125" s="194"/>
      <c r="M125" s="194"/>
      <c r="N125" s="194"/>
      <c r="O125" s="194"/>
      <c r="P125" s="194"/>
      <c r="Q125" s="194"/>
      <c r="R125" s="194"/>
      <c r="S125" s="194"/>
      <c r="T125" s="194"/>
      <c r="U125" s="194"/>
      <c r="V125" s="194"/>
      <c r="W125" s="194"/>
      <c r="X125" s="194"/>
      <c r="Y125" s="194"/>
      <c r="Z125" s="194"/>
      <c r="AA125" s="194"/>
      <c r="AB125" s="194"/>
      <c r="AC125" s="194"/>
      <c r="AD125" s="194"/>
      <c r="AE125" s="194"/>
      <c r="AF125" s="194"/>
      <c r="AG125" s="194"/>
      <c r="AH125" s="194"/>
      <c r="AI125" s="194"/>
      <c r="AJ125" s="194"/>
      <c r="AK125" s="194"/>
    </row>
    <row r="126" spans="1:37">
      <c r="A126" s="6"/>
      <c r="B126" s="6"/>
      <c r="C126" s="6"/>
      <c r="D126" s="194"/>
      <c r="E126" s="194"/>
      <c r="F126" s="194"/>
      <c r="G126" s="194"/>
      <c r="H126" s="194"/>
      <c r="I126" s="194"/>
      <c r="J126" s="194"/>
      <c r="K126" s="194"/>
      <c r="L126" s="194"/>
      <c r="M126" s="194"/>
      <c r="N126" s="194"/>
      <c r="O126" s="194"/>
      <c r="P126" s="194"/>
      <c r="Q126" s="194"/>
      <c r="R126" s="194"/>
      <c r="S126" s="194"/>
      <c r="T126" s="194"/>
      <c r="U126" s="194"/>
      <c r="V126" s="194"/>
      <c r="W126" s="194"/>
      <c r="X126" s="194"/>
      <c r="Y126" s="194"/>
      <c r="Z126" s="194"/>
      <c r="AA126" s="194"/>
      <c r="AB126" s="194"/>
      <c r="AC126" s="194"/>
      <c r="AD126" s="194"/>
      <c r="AE126" s="194"/>
      <c r="AF126" s="194"/>
      <c r="AG126" s="194"/>
      <c r="AH126" s="194"/>
      <c r="AI126" s="194"/>
      <c r="AJ126" s="194"/>
      <c r="AK126" s="194"/>
    </row>
    <row r="127" spans="1:37">
      <c r="A127" s="6"/>
      <c r="B127" s="6"/>
      <c r="C127" s="6"/>
      <c r="D127" s="194"/>
      <c r="E127" s="194"/>
      <c r="F127" s="194"/>
      <c r="G127" s="194"/>
      <c r="H127" s="194"/>
      <c r="I127" s="194"/>
      <c r="J127" s="194"/>
      <c r="K127" s="194"/>
      <c r="L127" s="194"/>
      <c r="M127" s="194"/>
      <c r="N127" s="194"/>
      <c r="O127" s="194"/>
      <c r="P127" s="194"/>
      <c r="Q127" s="194"/>
      <c r="R127" s="194"/>
      <c r="S127" s="194"/>
      <c r="T127" s="194"/>
      <c r="U127" s="194"/>
      <c r="V127" s="194"/>
      <c r="W127" s="194"/>
      <c r="X127" s="194"/>
      <c r="Y127" s="194"/>
      <c r="Z127" s="194"/>
      <c r="AA127" s="194"/>
      <c r="AB127" s="194"/>
      <c r="AC127" s="194"/>
      <c r="AD127" s="194"/>
      <c r="AE127" s="194"/>
      <c r="AF127" s="194"/>
      <c r="AG127" s="194"/>
      <c r="AH127" s="194"/>
      <c r="AI127" s="194"/>
      <c r="AJ127" s="194"/>
      <c r="AK127" s="194"/>
    </row>
    <row r="128" spans="1:37">
      <c r="A128" s="6"/>
      <c r="B128" s="6"/>
      <c r="C128" s="6"/>
      <c r="D128" s="194"/>
      <c r="E128" s="194"/>
      <c r="F128" s="194"/>
      <c r="G128" s="194"/>
      <c r="H128" s="194"/>
      <c r="I128" s="194"/>
      <c r="J128" s="194"/>
      <c r="K128" s="194"/>
      <c r="L128" s="194"/>
      <c r="M128" s="194"/>
      <c r="N128" s="194"/>
      <c r="O128" s="194"/>
      <c r="P128" s="194"/>
      <c r="Q128" s="194"/>
      <c r="R128" s="194"/>
      <c r="S128" s="194"/>
      <c r="T128" s="194"/>
      <c r="U128" s="194"/>
      <c r="V128" s="194"/>
      <c r="W128" s="194"/>
      <c r="X128" s="194"/>
      <c r="Y128" s="194"/>
      <c r="Z128" s="194"/>
      <c r="AA128" s="194"/>
      <c r="AB128" s="194"/>
      <c r="AC128" s="194"/>
      <c r="AD128" s="194"/>
      <c r="AE128" s="194"/>
      <c r="AF128" s="194"/>
      <c r="AG128" s="194"/>
      <c r="AH128" s="194"/>
      <c r="AI128" s="194"/>
      <c r="AJ128" s="194"/>
      <c r="AK128" s="194"/>
    </row>
    <row r="129" spans="1:37">
      <c r="A129" s="6"/>
      <c r="B129" s="6"/>
      <c r="C129" s="6"/>
      <c r="D129" s="194"/>
      <c r="E129" s="194"/>
      <c r="F129" s="194"/>
      <c r="G129" s="194"/>
      <c r="H129" s="194"/>
      <c r="I129" s="194"/>
      <c r="J129" s="194"/>
      <c r="K129" s="194"/>
      <c r="L129" s="194"/>
      <c r="M129" s="194"/>
      <c r="N129" s="194"/>
      <c r="O129" s="194"/>
      <c r="P129" s="194"/>
      <c r="Q129" s="194"/>
      <c r="R129" s="194"/>
      <c r="S129" s="194"/>
      <c r="T129" s="194"/>
      <c r="U129" s="194"/>
      <c r="V129" s="194"/>
      <c r="W129" s="194"/>
      <c r="X129" s="194"/>
      <c r="Y129" s="194"/>
      <c r="Z129" s="194"/>
      <c r="AA129" s="194"/>
      <c r="AB129" s="194"/>
      <c r="AC129" s="194"/>
      <c r="AD129" s="194"/>
      <c r="AE129" s="194"/>
      <c r="AF129" s="194"/>
      <c r="AG129" s="194"/>
      <c r="AH129" s="194"/>
      <c r="AI129" s="194"/>
      <c r="AJ129" s="194"/>
      <c r="AK129" s="194"/>
    </row>
    <row r="130" spans="1:37">
      <c r="A130" s="6"/>
      <c r="B130" s="6"/>
      <c r="C130" s="6"/>
      <c r="D130" s="194"/>
      <c r="E130" s="194"/>
      <c r="F130" s="194"/>
      <c r="G130" s="194"/>
      <c r="H130" s="194"/>
      <c r="I130" s="194"/>
      <c r="J130" s="194"/>
      <c r="K130" s="194"/>
      <c r="L130" s="194"/>
      <c r="M130" s="194"/>
      <c r="N130" s="194"/>
      <c r="O130" s="194"/>
      <c r="P130" s="194"/>
      <c r="Q130" s="194"/>
      <c r="R130" s="194"/>
      <c r="S130" s="194"/>
      <c r="T130" s="194"/>
      <c r="U130" s="194"/>
      <c r="V130" s="194"/>
      <c r="W130" s="194"/>
      <c r="X130" s="194"/>
      <c r="Y130" s="194"/>
      <c r="Z130" s="194"/>
      <c r="AA130" s="194"/>
      <c r="AB130" s="194"/>
      <c r="AC130" s="194"/>
      <c r="AD130" s="194"/>
      <c r="AE130" s="194"/>
      <c r="AF130" s="194"/>
      <c r="AG130" s="194"/>
      <c r="AH130" s="194"/>
      <c r="AI130" s="194"/>
      <c r="AJ130" s="194"/>
      <c r="AK130" s="194"/>
    </row>
    <row r="131" spans="1:37">
      <c r="A131" s="6"/>
      <c r="B131" s="6"/>
      <c r="C131" s="6"/>
      <c r="D131" s="194"/>
      <c r="E131" s="194"/>
      <c r="F131" s="194"/>
      <c r="G131" s="194"/>
      <c r="H131" s="194"/>
      <c r="I131" s="194"/>
      <c r="J131" s="194"/>
      <c r="K131" s="194"/>
      <c r="L131" s="194"/>
      <c r="M131" s="194"/>
      <c r="N131" s="194"/>
      <c r="O131" s="194"/>
      <c r="P131" s="194"/>
      <c r="Q131" s="194"/>
      <c r="R131" s="194"/>
      <c r="S131" s="194"/>
      <c r="T131" s="194"/>
      <c r="U131" s="194"/>
      <c r="V131" s="194"/>
      <c r="W131" s="194"/>
      <c r="X131" s="194"/>
      <c r="Y131" s="194"/>
      <c r="Z131" s="194"/>
      <c r="AA131" s="194"/>
      <c r="AB131" s="194"/>
      <c r="AC131" s="194"/>
      <c r="AD131" s="194"/>
      <c r="AE131" s="194"/>
      <c r="AF131" s="194"/>
      <c r="AG131" s="194"/>
      <c r="AH131" s="194"/>
      <c r="AI131" s="194"/>
      <c r="AJ131" s="194"/>
      <c r="AK131" s="194"/>
    </row>
    <row r="132" spans="1:37">
      <c r="A132" s="6"/>
      <c r="B132" s="6"/>
      <c r="C132" s="6"/>
      <c r="D132" s="194"/>
      <c r="E132" s="194"/>
      <c r="F132" s="194"/>
      <c r="G132" s="194"/>
      <c r="H132" s="194"/>
      <c r="I132" s="194"/>
      <c r="J132" s="194"/>
      <c r="K132" s="194"/>
      <c r="L132" s="194"/>
      <c r="M132" s="194"/>
      <c r="N132" s="194"/>
      <c r="O132" s="194"/>
      <c r="P132" s="194"/>
      <c r="Q132" s="194"/>
      <c r="R132" s="194"/>
      <c r="S132" s="194"/>
      <c r="T132" s="194"/>
      <c r="U132" s="194"/>
      <c r="V132" s="194"/>
      <c r="W132" s="194"/>
      <c r="X132" s="194"/>
      <c r="Y132" s="194"/>
      <c r="Z132" s="194"/>
      <c r="AA132" s="194"/>
      <c r="AB132" s="194"/>
      <c r="AC132" s="194"/>
      <c r="AD132" s="194"/>
      <c r="AE132" s="194"/>
      <c r="AF132" s="194"/>
      <c r="AG132" s="194"/>
      <c r="AH132" s="194"/>
      <c r="AI132" s="194"/>
      <c r="AJ132" s="194"/>
      <c r="AK132" s="194"/>
    </row>
    <row r="133" spans="1:37">
      <c r="A133" s="6"/>
      <c r="B133" s="6"/>
      <c r="C133" s="6"/>
      <c r="D133" s="194"/>
      <c r="E133" s="194"/>
      <c r="F133" s="194"/>
      <c r="G133" s="194"/>
      <c r="H133" s="194"/>
      <c r="I133" s="194"/>
      <c r="J133" s="194"/>
      <c r="K133" s="194"/>
      <c r="L133" s="194"/>
      <c r="M133" s="194"/>
      <c r="N133" s="194"/>
      <c r="O133" s="194"/>
      <c r="P133" s="194"/>
      <c r="Q133" s="194"/>
      <c r="R133" s="194"/>
      <c r="S133" s="194"/>
      <c r="T133" s="194"/>
      <c r="U133" s="194"/>
      <c r="V133" s="194"/>
      <c r="W133" s="194"/>
      <c r="X133" s="194"/>
      <c r="Y133" s="194"/>
      <c r="Z133" s="194"/>
      <c r="AA133" s="194"/>
      <c r="AB133" s="194"/>
      <c r="AC133" s="194"/>
      <c r="AD133" s="194"/>
      <c r="AE133" s="194"/>
      <c r="AF133" s="194"/>
      <c r="AG133" s="194"/>
      <c r="AH133" s="194"/>
      <c r="AI133" s="194"/>
      <c r="AJ133" s="194"/>
      <c r="AK133" s="194"/>
    </row>
    <row r="134" spans="1:37">
      <c r="A134" s="6"/>
      <c r="B134" s="6"/>
      <c r="C134" s="6"/>
      <c r="D134" s="194"/>
      <c r="E134" s="194"/>
      <c r="F134" s="194"/>
      <c r="G134" s="194"/>
      <c r="H134" s="194"/>
      <c r="I134" s="194"/>
      <c r="J134" s="194"/>
      <c r="K134" s="194"/>
      <c r="L134" s="194"/>
      <c r="M134" s="194"/>
      <c r="N134" s="194"/>
      <c r="O134" s="194"/>
      <c r="P134" s="194"/>
      <c r="Q134" s="194"/>
      <c r="R134" s="194"/>
      <c r="S134" s="194"/>
      <c r="T134" s="194"/>
      <c r="U134" s="194"/>
      <c r="V134" s="194"/>
      <c r="W134" s="194"/>
      <c r="X134" s="194"/>
      <c r="Y134" s="194"/>
      <c r="Z134" s="194"/>
      <c r="AA134" s="194"/>
      <c r="AB134" s="194"/>
      <c r="AC134" s="194"/>
      <c r="AD134" s="194"/>
      <c r="AE134" s="194"/>
      <c r="AF134" s="194"/>
      <c r="AG134" s="194"/>
      <c r="AH134" s="194"/>
      <c r="AI134" s="194"/>
      <c r="AJ134" s="194"/>
      <c r="AK134" s="194"/>
    </row>
    <row r="135" spans="1:37">
      <c r="A135" s="6"/>
      <c r="B135" s="6"/>
      <c r="C135" s="6"/>
      <c r="D135" s="194"/>
      <c r="E135" s="194"/>
      <c r="F135" s="194"/>
      <c r="G135" s="194"/>
      <c r="H135" s="194"/>
      <c r="I135" s="194"/>
      <c r="J135" s="194"/>
      <c r="K135" s="194"/>
      <c r="L135" s="194"/>
      <c r="M135" s="194"/>
      <c r="N135" s="194"/>
      <c r="O135" s="194"/>
      <c r="P135" s="194"/>
      <c r="Q135" s="194"/>
      <c r="R135" s="194"/>
      <c r="S135" s="194"/>
      <c r="T135" s="194"/>
      <c r="U135" s="194"/>
      <c r="V135" s="194"/>
      <c r="W135" s="194"/>
      <c r="X135" s="194"/>
      <c r="Y135" s="194"/>
      <c r="Z135" s="194"/>
      <c r="AA135" s="194"/>
      <c r="AB135" s="194"/>
      <c r="AC135" s="194"/>
      <c r="AD135" s="194"/>
      <c r="AE135" s="194"/>
      <c r="AF135" s="194"/>
      <c r="AG135" s="194"/>
      <c r="AH135" s="194"/>
      <c r="AI135" s="194"/>
      <c r="AJ135" s="194"/>
      <c r="AK135" s="194"/>
    </row>
    <row r="136" spans="1:37">
      <c r="A136" s="6"/>
      <c r="B136" s="6"/>
      <c r="C136" s="6"/>
      <c r="D136" s="194"/>
      <c r="E136" s="194"/>
      <c r="F136" s="194"/>
      <c r="G136" s="194"/>
      <c r="H136" s="194"/>
      <c r="I136" s="194"/>
      <c r="J136" s="194"/>
      <c r="K136" s="194"/>
      <c r="L136" s="194"/>
      <c r="M136" s="194"/>
      <c r="N136" s="194"/>
      <c r="O136" s="194"/>
      <c r="P136" s="194"/>
      <c r="Q136" s="194"/>
      <c r="R136" s="194"/>
      <c r="S136" s="194"/>
      <c r="T136" s="194"/>
      <c r="U136" s="194"/>
      <c r="V136" s="194"/>
      <c r="W136" s="194"/>
      <c r="X136" s="194"/>
      <c r="Y136" s="194"/>
      <c r="Z136" s="194"/>
      <c r="AA136" s="194"/>
      <c r="AB136" s="194"/>
      <c r="AC136" s="194"/>
      <c r="AD136" s="194"/>
      <c r="AE136" s="194"/>
      <c r="AF136" s="194"/>
      <c r="AG136" s="194"/>
      <c r="AH136" s="194"/>
      <c r="AI136" s="194"/>
      <c r="AJ136" s="194"/>
      <c r="AK136" s="194"/>
    </row>
    <row r="137" spans="1:37">
      <c r="A137" s="6"/>
      <c r="B137" s="6"/>
      <c r="C137" s="6"/>
      <c r="D137" s="194"/>
      <c r="E137" s="194"/>
      <c r="F137" s="194"/>
      <c r="G137" s="194"/>
      <c r="H137" s="194"/>
      <c r="I137" s="194"/>
      <c r="J137" s="194"/>
      <c r="K137" s="194"/>
      <c r="L137" s="194"/>
      <c r="M137" s="194"/>
      <c r="N137" s="194"/>
      <c r="O137" s="194"/>
      <c r="P137" s="194"/>
      <c r="Q137" s="194"/>
      <c r="R137" s="194"/>
      <c r="S137" s="194"/>
      <c r="T137" s="194"/>
      <c r="U137" s="194"/>
      <c r="V137" s="194"/>
      <c r="W137" s="194"/>
      <c r="X137" s="194"/>
      <c r="Y137" s="194"/>
      <c r="Z137" s="194"/>
      <c r="AA137" s="194"/>
      <c r="AB137" s="194"/>
      <c r="AC137" s="194"/>
      <c r="AD137" s="194"/>
      <c r="AE137" s="194"/>
      <c r="AF137" s="194"/>
      <c r="AG137" s="194"/>
      <c r="AH137" s="194"/>
      <c r="AI137" s="194"/>
      <c r="AJ137" s="194"/>
      <c r="AK137" s="194"/>
    </row>
    <row r="138" spans="1:37">
      <c r="A138" s="6"/>
      <c r="B138" s="6"/>
      <c r="C138" s="6"/>
      <c r="D138" s="194"/>
      <c r="E138" s="194"/>
      <c r="F138" s="194"/>
      <c r="G138" s="194"/>
      <c r="H138" s="194"/>
      <c r="I138" s="194"/>
      <c r="J138" s="194"/>
      <c r="K138" s="194"/>
      <c r="L138" s="194"/>
      <c r="M138" s="194"/>
      <c r="N138" s="194"/>
      <c r="O138" s="194"/>
      <c r="P138" s="194"/>
      <c r="Q138" s="194"/>
      <c r="R138" s="194"/>
      <c r="S138" s="194"/>
      <c r="T138" s="194"/>
      <c r="U138" s="194"/>
      <c r="V138" s="194"/>
      <c r="W138" s="194"/>
      <c r="X138" s="194"/>
      <c r="Y138" s="194"/>
      <c r="Z138" s="194"/>
      <c r="AA138" s="194"/>
      <c r="AB138" s="194"/>
      <c r="AC138" s="194"/>
      <c r="AD138" s="194"/>
      <c r="AE138" s="194"/>
      <c r="AF138" s="194"/>
      <c r="AG138" s="194"/>
      <c r="AH138" s="194"/>
      <c r="AI138" s="194"/>
      <c r="AJ138" s="194"/>
      <c r="AK138" s="194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1:37">
      <c r="A154" s="2"/>
      <c r="B154" s="2"/>
      <c r="C154" s="2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1:37">
      <c r="A155" s="2"/>
      <c r="B155" s="2"/>
      <c r="C155" s="2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1:37">
      <c r="A156" s="2"/>
      <c r="B156" s="2"/>
      <c r="C156" s="2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4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4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4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4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  <row r="671" spans="4:37"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</row>
    <row r="672" spans="4:37"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</row>
    <row r="673" spans="4:37"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D99:AL100"/>
    <mergeCell ref="AM27:AN28"/>
    <mergeCell ref="A18:C19"/>
    <mergeCell ref="AH12:AK14"/>
    <mergeCell ref="A9:C10"/>
    <mergeCell ref="D9:E11"/>
    <mergeCell ref="F9:G11"/>
    <mergeCell ref="H9:I11"/>
    <mergeCell ref="J9:K11"/>
    <mergeCell ref="L9:M11"/>
    <mergeCell ref="AH9:AK10"/>
  </mergeCells>
  <pageMargins left="0.275" right="0" top="0.118055555555556" bottom="0.156944444444444" header="0.118110236220472" footer="0"/>
  <pageSetup paperSize="9" scale="49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2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EB1E1D69-4FCF-4BFC-8DF5-DB7C88F24CEC}">
  <ds:schemaRefs/>
</ds:datastoreItem>
</file>

<file path=customXml/itemProps2.xml><?xml version="1.0" encoding="utf-8"?>
<ds:datastoreItem xmlns:ds="http://schemas.openxmlformats.org/officeDocument/2006/customXml" ds:itemID="{A243CD58-0881-4889-88AB-829789BEF783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2024-03-12T09:22:00Z</cp:lastPrinted>
  <dcterms:modified xsi:type="dcterms:W3CDTF">2026-02-24T10:28:36Z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999CCDD6FB31420D908BA058E48DB957_12</vt:lpwstr>
  </property>
  <property fmtid="{D5CDD505-2E9C-101B-9397-08002B2CF9AE}" pid="19" name="KSOProductBuildVer">
    <vt:lpwstr>1049-12.2.0.23196</vt:lpwstr>
  </property>
</Properties>
</file>